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625" tabRatio="839" activeTab="2"/>
  </bookViews>
  <sheets>
    <sheet name="koptame" sheetId="1" r:id="rId1"/>
    <sheet name="kopsavilkums" sheetId="2" r:id="rId2"/>
    <sheet name="labiek" sheetId="3" r:id="rId3"/>
  </sheets>
  <externalReferences>
    <externalReference r:id="rId6"/>
  </externalReferences>
  <definedNames>
    <definedName name="A">'[1]2'!$A$1</definedName>
    <definedName name="_xlnm.Print_Area" localSheetId="1">'kopsavilkums'!#REF!</definedName>
    <definedName name="_xlnm.Print_Area" localSheetId="0">'koptame'!#REF!</definedName>
    <definedName name="P">#REF!</definedName>
  </definedNames>
  <calcPr fullCalcOnLoad="1"/>
</workbook>
</file>

<file path=xl/comments3.xml><?xml version="1.0" encoding="utf-8"?>
<comments xmlns="http://schemas.openxmlformats.org/spreadsheetml/2006/main">
  <authors>
    <author>Aija Drulle</author>
  </authors>
  <commentList>
    <comment ref="H7" authorId="0">
      <text>
        <r>
          <rPr>
            <b/>
            <sz val="9"/>
            <rFont val="Tahoma"/>
            <family val="2"/>
          </rPr>
          <t xml:space="preserve">Atbilstoši 03.05.2017. MK noteikumu Nr.239 19.punktam – darba algā jāiekļauj </t>
        </r>
        <r>
          <rPr>
            <sz val="9"/>
            <rFont val="Tahoma"/>
            <family val="0"/>
          </rPr>
          <t>bruto darbaspēka izmaksas – darba algu, ietverot valsts noteiktos darba algas nodokļus un nodevas (tai skaitā darba devēja sociālais nodoklis)</t>
        </r>
      </text>
    </comment>
    <comment ref="I7" authorId="0">
      <text>
        <r>
          <rPr>
            <b/>
            <sz val="9"/>
            <rFont val="Tahoma"/>
            <family val="0"/>
          </rPr>
          <t xml:space="preserve">Atbilstoši 03.05.2017. MK noteikumu Nr.239 18.1.punktam – būvizstrādājumu tiešajās izmaksās jāiekļauj: </t>
        </r>
        <r>
          <rPr>
            <sz val="9"/>
            <rFont val="Tahoma"/>
            <family val="2"/>
          </rPr>
          <t>ar būvdarbu izpildi saistīto būvizstrādājumu iegādes izmaksas, ieskaitot transporta izmaksas to nogādei līdz būvobjektam, sagādes izmaksas, būvizstrādājumu tirgus cenas, importa operāciju nodokļus, iepakojuma izmaksas (tai skaitā tā utilizēšanas izmaksas vai atpakaļnodošanas ieņēmumus), kā arī būvražošanas procesa zudumus un normēto izlietojumu.</t>
        </r>
      </text>
    </comment>
    <comment ref="J7" authorId="0">
      <text>
        <r>
          <rPr>
            <b/>
            <sz val="9"/>
            <rFont val="Tahoma"/>
            <family val="2"/>
          </rPr>
          <t xml:space="preserve">Atbilstoši 03.05.2017. MK noteikumu Nr.239 18.4.punktam –  tiešajās izmaksās jāiekļauj:  </t>
        </r>
        <r>
          <rPr>
            <sz val="9"/>
            <rFont val="Tahoma"/>
            <family val="2"/>
          </rPr>
          <t>būvmašīnu, ierīču, mehānismu un palīgiekārtu nomas vai ekspluatācijas izdevumus, kā arī to nolietojumu (amortizācijas izmaksas).</t>
        </r>
      </text>
    </comment>
  </commentList>
</comments>
</file>

<file path=xl/sharedStrings.xml><?xml version="1.0" encoding="utf-8"?>
<sst xmlns="http://schemas.openxmlformats.org/spreadsheetml/2006/main" count="93" uniqueCount="72">
  <si>
    <t>Nr.p.k.</t>
  </si>
  <si>
    <t>Daudzums</t>
  </si>
  <si>
    <t>Vienības izmaksas</t>
  </si>
  <si>
    <t>Kopā uz visu apjomu</t>
  </si>
  <si>
    <t>laika norma (c/h)</t>
  </si>
  <si>
    <t>darbietilpība (c/h)</t>
  </si>
  <si>
    <t>Mērvie nība</t>
  </si>
  <si>
    <t>Darba veids vai konstruktīvā elementa nosaukums</t>
  </si>
  <si>
    <t>Kopā</t>
  </si>
  <si>
    <t>Pavisam kopā ar PVN</t>
  </si>
  <si>
    <t xml:space="preserve"> BŪVNIECĪBAS KOPTĀME</t>
  </si>
  <si>
    <t>Tāmes Nr.</t>
  </si>
  <si>
    <t>Daudzums mērvienībā</t>
  </si>
  <si>
    <t>Tai skaitā</t>
  </si>
  <si>
    <t>Lokālā tāme Nr. 1</t>
  </si>
  <si>
    <t>PVN 21%</t>
  </si>
  <si>
    <t>Objekta nosaukums</t>
  </si>
  <si>
    <t>Darba alga (Eur)</t>
  </si>
  <si>
    <t>KOPSAVILKUMA APRĒĶINI PA  DARBU VAI KONSTRUKTĪVO ELEMENTU VEIDIEM</t>
  </si>
  <si>
    <t>Kods, Tāmes Nr.</t>
  </si>
  <si>
    <t>Darba nosaukums</t>
  </si>
  <si>
    <r>
      <t>Tāmes izmaksas (</t>
    </r>
    <r>
      <rPr>
        <i/>
        <sz val="10"/>
        <rFont val="Arial Narrow"/>
        <family val="2"/>
      </rPr>
      <t>euro</t>
    </r>
    <r>
      <rPr>
        <sz val="10"/>
        <rFont val="Arial Narrow"/>
        <family val="2"/>
      </rPr>
      <t>)</t>
    </r>
  </si>
  <si>
    <r>
      <t>darba alga (</t>
    </r>
    <r>
      <rPr>
        <i/>
        <sz val="10"/>
        <rFont val="Arial Narrow"/>
        <family val="2"/>
      </rPr>
      <t>euro</t>
    </r>
    <r>
      <rPr>
        <sz val="10"/>
        <rFont val="Arial Narrow"/>
        <family val="2"/>
      </rPr>
      <t>)</t>
    </r>
  </si>
  <si>
    <r>
      <t>materiāli (</t>
    </r>
    <r>
      <rPr>
        <i/>
        <sz val="10"/>
        <rFont val="Arial Narrow"/>
        <family val="2"/>
      </rPr>
      <t>euro</t>
    </r>
    <r>
      <rPr>
        <sz val="10"/>
        <rFont val="Arial Narrow"/>
        <family val="2"/>
      </rPr>
      <t>)</t>
    </r>
  </si>
  <si>
    <r>
      <t>mehānismi (</t>
    </r>
    <r>
      <rPr>
        <i/>
        <sz val="10"/>
        <rFont val="Arial Narrow"/>
        <family val="2"/>
      </rPr>
      <t>euro</t>
    </r>
    <r>
      <rPr>
        <sz val="10"/>
        <rFont val="Arial Narrow"/>
        <family val="2"/>
      </rPr>
      <t>)</t>
    </r>
  </si>
  <si>
    <t>Darbietilpība (c/h)</t>
  </si>
  <si>
    <r>
      <t>darba samaksas likme (</t>
    </r>
    <r>
      <rPr>
        <b/>
        <i/>
        <sz val="8"/>
        <rFont val="Arial Narrow"/>
        <family val="2"/>
      </rPr>
      <t>euro</t>
    </r>
    <r>
      <rPr>
        <b/>
        <sz val="8"/>
        <rFont val="Arial Narrow"/>
        <family val="2"/>
      </rPr>
      <t>/h)</t>
    </r>
  </si>
  <si>
    <t>16.12.2013.</t>
  </si>
  <si>
    <r>
      <t>m</t>
    </r>
    <r>
      <rPr>
        <vertAlign val="superscript"/>
        <sz val="10"/>
        <color indexed="8"/>
        <rFont val="Arial Narrow"/>
        <family val="2"/>
      </rPr>
      <t>3</t>
    </r>
  </si>
  <si>
    <t>kompl.</t>
  </si>
  <si>
    <t>Objekta izmaksas (euro)</t>
  </si>
  <si>
    <t>stiprinājumi</t>
  </si>
  <si>
    <t>Labiekārtošanas darbi</t>
  </si>
  <si>
    <r>
      <t>m</t>
    </r>
    <r>
      <rPr>
        <vertAlign val="superscript"/>
        <sz val="10"/>
        <rFont val="Arial Narrow"/>
        <family val="2"/>
      </rPr>
      <t>3</t>
    </r>
  </si>
  <si>
    <t>zāģmateriāli</t>
  </si>
  <si>
    <t xml:space="preserve">betons B7.5 </t>
  </si>
  <si>
    <t>Labiekārtojuma elementi</t>
  </si>
  <si>
    <t>Soliņu uzstādīšana</t>
  </si>
  <si>
    <t>SOLS "BARCINO" Kods:UM305  700x2000x785(h)</t>
  </si>
  <si>
    <t>Atkritumu tvertņu uzstādīšana</t>
  </si>
  <si>
    <t>ATKRITUMU TVERTNE "UK 43 43 59C" Ø 430mm, H= 590mm</t>
  </si>
  <si>
    <t>Žogs un vārti</t>
  </si>
  <si>
    <t>Žoga stabu montāža</t>
  </si>
  <si>
    <t>Vārtu montāža</t>
  </si>
  <si>
    <t>Žoga paneļu montāža</t>
  </si>
  <si>
    <t>Būvgružu izstrāde ieskaitot izgāztuves izmaksas</t>
  </si>
  <si>
    <t>SASTĀDĪJA:</t>
  </si>
  <si>
    <t>Žoga stabi "BEKAFIX®" h=2400mm</t>
  </si>
  <si>
    <t>NYLOFOR® 2DSuper  žoga paneļi 2500x1830mm</t>
  </si>
  <si>
    <t>V-1  NYLOFOR® 2DSuper vienas vērtnes vārti 1000x1830mm</t>
  </si>
  <si>
    <t>Objekta adrese: Latvija,  Liepāja, Jūrmalas iela 2</t>
  </si>
  <si>
    <t>Objekta adrese: Latvija, Jūrmalas iela 2, Liepāja</t>
  </si>
  <si>
    <t>Tāme sastādīta _____ gada ____.____________</t>
  </si>
  <si>
    <t>PĀRBAUDĪJA:</t>
  </si>
  <si>
    <r>
      <t xml:space="preserve">Kopā </t>
    </r>
    <r>
      <rPr>
        <b/>
        <i/>
        <sz val="12"/>
        <rFont val="Arial Narrow"/>
        <family val="2"/>
      </rPr>
      <t>euro</t>
    </r>
    <r>
      <rPr>
        <b/>
        <sz val="12"/>
        <rFont val="Arial Narrow"/>
        <family val="2"/>
      </rPr>
      <t xml:space="preserve"> ar PVN</t>
    </r>
  </si>
  <si>
    <t>Objekta nosaukums: Āra pastaigu laukuma izveide projekta LLI-336 “Veiksmīga psihosociālā un sensorā rehabilitācija bērniem un pieaugušajiem, kas cieš no garīgās un uzvedības traucējumiem” (SUPER) ietvaros, Identifikācijas numurs PS2019/02/INTERREG</t>
  </si>
  <si>
    <t xml:space="preserve">Objekta nosaukums: Āra pastaigu laukuma izveide projekta LLI-336 “Veiksmīga psihosociālā un sensorā rehabilitācija bērniem un pieaugušajiem, kas cieš no garīgās un uzvedības traucējumiem” (SUPER) ietvaros, Identifikācijas numurs PS2019/02/INTERREG </t>
  </si>
  <si>
    <t xml:space="preserve">Objekta nosaukums: Āra pastaigu laukuma izveide projekta LLI-336 “Veiksmīga psihosociālā un sensorā rehabilitācija bērniem un pieaugušajiem, </t>
  </si>
  <si>
    <t>kas cieš no garīgās un uzvedības traucējumiem” (SUPER) ietvaros, Identifikācijas numurs PS2019/02/INTERREG</t>
  </si>
  <si>
    <t>Āra pastaigu laukuma izveide</t>
  </si>
  <si>
    <r>
      <t xml:space="preserve">TIEŠĀS IZMAKSAS KOPĀ, 
</t>
    </r>
    <r>
      <rPr>
        <sz val="10"/>
        <rFont val="Arial Narrow"/>
        <family val="2"/>
      </rPr>
      <t>t. sk. darba devēja sociālais nodoklis (%)</t>
    </r>
  </si>
  <si>
    <t>Virsizdevumi, %</t>
  </si>
  <si>
    <t>t.sk.darba aizsardzība, %</t>
  </si>
  <si>
    <t>Peļņa, %</t>
  </si>
  <si>
    <r>
      <t xml:space="preserve">Pavisam kopā </t>
    </r>
    <r>
      <rPr>
        <b/>
        <i/>
        <sz val="11"/>
        <rFont val="Arial Narrow"/>
        <family val="2"/>
      </rPr>
      <t>euro,</t>
    </r>
    <r>
      <rPr>
        <b/>
        <sz val="11"/>
        <rFont val="Arial Narrow"/>
        <family val="2"/>
      </rPr>
      <t xml:space="preserve"> bez PVN</t>
    </r>
  </si>
  <si>
    <t>darba alga</t>
  </si>
  <si>
    <t>būvizstrādājumi</t>
  </si>
  <si>
    <t>mehānismi</t>
  </si>
  <si>
    <t>kopā</t>
  </si>
  <si>
    <t>materiāli</t>
  </si>
  <si>
    <t>summa</t>
  </si>
  <si>
    <t>Tāme sastādīta 2016.gada tirgus cenās, pamatojoties uz būvprojektu</t>
  </si>
</sst>
</file>

<file path=xl/styles.xml><?xml version="1.0" encoding="utf-8"?>
<styleSheet xmlns="http://schemas.openxmlformats.org/spreadsheetml/2006/main">
  <numFmts count="4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0.0"/>
    <numFmt numFmtId="171" formatCode="0.00000"/>
    <numFmt numFmtId="172" formatCode="#.00"/>
    <numFmt numFmtId="173" formatCode="#."/>
    <numFmt numFmtId="174" formatCode="m\o\n\th\ d\,\ yyyy"/>
    <numFmt numFmtId="175" formatCode="_(* #,##0.00_);_(* \(#,##0.00\);_(* &quot;-&quot;??_);_(@_)"/>
    <numFmt numFmtId="176" formatCode="_(* #,##0.000_);_(* \(#,##0.000\);_(* &quot;-&quot;??_);_(@_)"/>
    <numFmt numFmtId="177" formatCode="0.000000"/>
    <numFmt numFmtId="178" formatCode="0.0000"/>
    <numFmt numFmtId="179" formatCode="0.000"/>
    <numFmt numFmtId="180" formatCode="#,##0.0"/>
    <numFmt numFmtId="181" formatCode="_(* #,##0.0_);_(* \(#,##0.0\);_(* &quot;-&quot;??_);_(@_)"/>
    <numFmt numFmtId="182" formatCode="_(* #,##0_);_(* \(#,##0\);_(* &quot;-&quot;??_);_(@_)"/>
    <numFmt numFmtId="183" formatCode="_(* #,##0.0000_);_(* \(#,##0.0000\);_(* &quot;-&quot;??_);_(@_)"/>
    <numFmt numFmtId="184" formatCode="_(* #,##0.00000_);_(* \(#,##0.00000\);_(* &quot;-&quot;??_);_(@_)"/>
    <numFmt numFmtId="185" formatCode="_(* #,##0.000000_);_(* \(#,##0.000000\);_(* &quot;-&quot;??_);_(@_)"/>
    <numFmt numFmtId="186" formatCode="_(* #,##0.0000000_);_(* \(#,##0.0000000\);_(* &quot;-&quot;??_);_(@_)"/>
    <numFmt numFmtId="187" formatCode="_(* #,##0.00000000_);_(* \(#,##0.00000000\);_(* &quot;-&quot;??_);_(@_)"/>
    <numFmt numFmtId="188" formatCode="_(* #,##0.000000000_);_(* \(#,##0.000000000\);_(* &quot;-&quot;??_);_(@_)"/>
    <numFmt numFmtId="189" formatCode="_(* #,##0.0000000000_);_(* \(#,##0.0000000000\);_(* &quot;-&quot;??_);_(@_)"/>
    <numFmt numFmtId="190" formatCode="_(* #,##0.00000000000_);_(* \(#,##0.00000000000\);_(* &quot;-&quot;??_);_(@_)"/>
    <numFmt numFmtId="191" formatCode="&quot;Yes&quot;;&quot;Yes&quot;;&quot;No&quot;"/>
    <numFmt numFmtId="192" formatCode="&quot;True&quot;;&quot;True&quot;;&quot;False&quot;"/>
    <numFmt numFmtId="193" formatCode="&quot;On&quot;;&quot;On&quot;;&quot;Off&quot;"/>
    <numFmt numFmtId="194" formatCode="[$€-2]\ #,##0.00_);[Red]\([$€-2]\ #,##0.00\)"/>
    <numFmt numFmtId="195" formatCode="0.0000000"/>
    <numFmt numFmtId="196" formatCode="0.00000000"/>
    <numFmt numFmtId="197" formatCode="0.000000000"/>
    <numFmt numFmtId="198" formatCode="_-* #,##0.000_-;\-* #,##0.000_-;_-* &quot;-&quot;??_-;_-@_-"/>
    <numFmt numFmtId="199" formatCode="_-* #,##0.0000_-;\-* #,##0.0000_-;_-* &quot;-&quot;??_-;_-@_-"/>
    <numFmt numFmtId="200" formatCode="_-* #,##0.00000_-;\-* #,##0.00000_-;_-* &quot;-&quot;??_-;_-@_-"/>
    <numFmt numFmtId="201" formatCode="_-* #,##0.0_-;\-* #,##0.0_-;_-* &quot;-&quot;??_-;_-@_-"/>
    <numFmt numFmtId="202" formatCode="_-* #,##0_-;\-* #,##0_-;_-* &quot;-&quot;??_-;_-@_-"/>
    <numFmt numFmtId="203" formatCode="[$-426]dddd\,\ yyyy&quot;. gada &quot;d\.\ mmmm"/>
  </numFmts>
  <fonts count="56">
    <font>
      <sz val="10"/>
      <name val="Arial"/>
      <family val="0"/>
    </font>
    <font>
      <sz val="10"/>
      <name val="Helv"/>
      <family val="0"/>
    </font>
    <font>
      <u val="single"/>
      <sz val="10"/>
      <color indexed="36"/>
      <name val="Arial"/>
      <family val="2"/>
    </font>
    <font>
      <u val="single"/>
      <sz val="10"/>
      <color indexed="12"/>
      <name val="Arial"/>
      <family val="2"/>
    </font>
    <font>
      <sz val="1"/>
      <color indexed="8"/>
      <name val="Courier"/>
      <family val="1"/>
    </font>
    <font>
      <b/>
      <sz val="1"/>
      <color indexed="8"/>
      <name val="Courier"/>
      <family val="1"/>
    </font>
    <font>
      <b/>
      <sz val="15"/>
      <color indexed="62"/>
      <name val="Calibri"/>
      <family val="2"/>
    </font>
    <font>
      <b/>
      <sz val="11"/>
      <color indexed="62"/>
      <name val="Calibri"/>
      <family val="2"/>
    </font>
    <font>
      <b/>
      <sz val="18"/>
      <color indexed="62"/>
      <name val="Cambria"/>
      <family val="2"/>
    </font>
    <font>
      <sz val="10"/>
      <name val="Arial Narrow"/>
      <family val="2"/>
    </font>
    <font>
      <b/>
      <sz val="10"/>
      <name val="Arial Narrow"/>
      <family val="2"/>
    </font>
    <font>
      <i/>
      <sz val="10"/>
      <name val="Arial Narrow"/>
      <family val="2"/>
    </font>
    <font>
      <sz val="12"/>
      <name val="Arial Narrow"/>
      <family val="2"/>
    </font>
    <font>
      <b/>
      <sz val="11"/>
      <name val="Arial Narrow"/>
      <family val="2"/>
    </font>
    <font>
      <sz val="11"/>
      <name val="Arial Narrow"/>
      <family val="2"/>
    </font>
    <font>
      <sz val="11"/>
      <color indexed="9"/>
      <name val="Arial Narrow"/>
      <family val="2"/>
    </font>
    <font>
      <sz val="11"/>
      <color indexed="10"/>
      <name val="Arial Narrow"/>
      <family val="2"/>
    </font>
    <font>
      <sz val="10"/>
      <color indexed="10"/>
      <name val="Arial Narrow"/>
      <family val="2"/>
    </font>
    <font>
      <b/>
      <sz val="12"/>
      <name val="Arial Narrow"/>
      <family val="2"/>
    </font>
    <font>
      <sz val="8"/>
      <name val="Arial Narrow"/>
      <family val="2"/>
    </font>
    <font>
      <sz val="12"/>
      <color indexed="10"/>
      <name val="Arial Narrow"/>
      <family val="2"/>
    </font>
    <font>
      <b/>
      <sz val="14"/>
      <name val="Arial Narrow"/>
      <family val="2"/>
    </font>
    <font>
      <b/>
      <sz val="8"/>
      <name val="Arial Narrow"/>
      <family val="2"/>
    </font>
    <font>
      <b/>
      <i/>
      <sz val="8"/>
      <name val="Arial Narrow"/>
      <family val="2"/>
    </font>
    <font>
      <vertAlign val="superscript"/>
      <sz val="10"/>
      <color indexed="8"/>
      <name val="Arial Narrow"/>
      <family val="2"/>
    </font>
    <font>
      <vertAlign val="superscript"/>
      <sz val="10"/>
      <name val="Arial Narrow"/>
      <family val="2"/>
    </font>
    <font>
      <sz val="11"/>
      <color indexed="8"/>
      <name val="Calibri"/>
      <family val="2"/>
    </font>
    <font>
      <b/>
      <i/>
      <sz val="12"/>
      <name val="Arial Narrow"/>
      <family val="2"/>
    </font>
    <font>
      <b/>
      <i/>
      <sz val="11"/>
      <name val="Arial Narrow"/>
      <family val="2"/>
    </font>
    <font>
      <sz val="9"/>
      <name val="Tahoma"/>
      <family val="0"/>
    </font>
    <font>
      <b/>
      <sz val="9"/>
      <name val="Tahom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sz val="11"/>
      <color rgb="FFFF0000"/>
      <name val="Calibri"/>
      <family val="2"/>
    </font>
    <font>
      <sz val="11"/>
      <color rgb="FF3F3F76"/>
      <name val="Calibri"/>
      <family val="2"/>
    </font>
    <font>
      <b/>
      <sz val="11"/>
      <color rgb="FF3F3F3F"/>
      <name val="Calibri"/>
      <family val="2"/>
    </font>
    <font>
      <sz val="11"/>
      <color rgb="FF006100"/>
      <name val="Calibri"/>
      <family val="2"/>
    </font>
    <font>
      <sz val="11"/>
      <color rgb="FF9C6500"/>
      <name val="Calibri"/>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8"/>
      <name val="Arial"/>
      <family val="2"/>
    </font>
  </fonts>
  <fills count="2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rgb="FFFFCC99"/>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rgb="FFFFFF99"/>
        <bgColor indexed="64"/>
      </patternFill>
    </fill>
    <fill>
      <patternFill patternType="solid">
        <fgColor theme="0" tint="-0.1499900072813034"/>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bottom style="double"/>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style="thin"/>
      <right style="thin"/>
      <top style="thin"/>
      <bottom style="thin"/>
    </border>
    <border>
      <left style="hair"/>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medium"/>
      <right style="thin"/>
      <top>
        <color indexed="63"/>
      </top>
      <bottom style="medium"/>
    </border>
    <border>
      <left style="thin"/>
      <right style="thin"/>
      <top>
        <color indexed="63"/>
      </top>
      <bottom style="medium"/>
    </border>
    <border>
      <left style="thin"/>
      <right>
        <color indexed="63"/>
      </right>
      <top>
        <color indexed="63"/>
      </top>
      <bottom>
        <color indexed="63"/>
      </bottom>
    </border>
    <border>
      <left style="thin"/>
      <right style="thin"/>
      <top style="medium"/>
      <bottom style="medium"/>
    </border>
    <border>
      <left style="thin"/>
      <right style="thin"/>
      <top>
        <color indexed="63"/>
      </top>
      <bottom style="thin"/>
    </border>
    <border>
      <left style="thin"/>
      <right style="medium"/>
      <top style="medium"/>
      <bottom style="medium"/>
    </border>
    <border>
      <left>
        <color indexed="63"/>
      </left>
      <right style="medium"/>
      <top style="medium"/>
      <bottom style="thin"/>
    </border>
    <border>
      <left/>
      <right style="thin"/>
      <top style="thin"/>
      <bottom style="thin"/>
    </border>
    <border>
      <left style="medium"/>
      <right style="thin"/>
      <top style="thin"/>
      <bottom style="thin"/>
    </border>
    <border>
      <left style="medium"/>
      <right style="thin"/>
      <top style="medium"/>
      <bottom style="medium"/>
    </border>
    <border>
      <left style="hair"/>
      <right>
        <color indexed="63"/>
      </right>
      <top>
        <color indexed="63"/>
      </top>
      <bottom>
        <color indexed="63"/>
      </bottom>
    </border>
    <border>
      <left>
        <color indexed="63"/>
      </left>
      <right style="hair"/>
      <top>
        <color indexed="63"/>
      </top>
      <bottom>
        <color indexed="63"/>
      </botto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2"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7" borderId="0" applyNumberFormat="0" applyBorder="0" applyAlignment="0" applyProtection="0"/>
    <xf numFmtId="0" fontId="43" fillId="10" borderId="0" applyNumberFormat="0" applyBorder="0" applyAlignment="0" applyProtection="0"/>
    <xf numFmtId="0" fontId="43" fillId="3"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9" borderId="0" applyNumberFormat="0" applyBorder="0" applyAlignment="0" applyProtection="0"/>
    <xf numFmtId="0" fontId="44" fillId="7" borderId="0" applyNumberFormat="0" applyBorder="0" applyAlignment="0" applyProtection="0"/>
    <xf numFmtId="0" fontId="44" fillId="13" borderId="0" applyNumberFormat="0" applyBorder="0" applyAlignment="0" applyProtection="0"/>
    <xf numFmtId="0" fontId="44" fillId="3" borderId="0" applyNumberFormat="0" applyBorder="0" applyAlignment="0" applyProtection="0"/>
    <xf numFmtId="0" fontId="45" fillId="2" borderId="1" applyNumberFormat="0" applyAlignment="0" applyProtection="0"/>
    <xf numFmtId="0" fontId="46"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4" fontId="4" fillId="0" borderId="0">
      <alignment/>
      <protection locked="0"/>
    </xf>
    <xf numFmtId="0" fontId="26" fillId="0" borderId="0">
      <alignment/>
      <protection/>
    </xf>
    <xf numFmtId="172" fontId="4" fillId="0" borderId="0">
      <alignment/>
      <protection locked="0"/>
    </xf>
    <xf numFmtId="173" fontId="5" fillId="0" borderId="0">
      <alignment/>
      <protection locked="0"/>
    </xf>
    <xf numFmtId="173" fontId="5" fillId="0" borderId="0">
      <alignment/>
      <protection locked="0"/>
    </xf>
    <xf numFmtId="0" fontId="3" fillId="0" borderId="0" applyNumberFormat="0" applyFill="0" applyBorder="0" applyAlignment="0" applyProtection="0"/>
    <xf numFmtId="0" fontId="47" fillId="14" borderId="1" applyNumberFormat="0" applyAlignment="0" applyProtection="0"/>
    <xf numFmtId="0" fontId="44" fillId="11"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2" fillId="0" borderId="0" applyNumberFormat="0" applyFill="0" applyBorder="0" applyAlignment="0" applyProtection="0"/>
    <xf numFmtId="0" fontId="48" fillId="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3" fontId="4" fillId="0" borderId="3">
      <alignment/>
      <protection locked="0"/>
    </xf>
    <xf numFmtId="0" fontId="49" fillId="20" borderId="0" applyNumberFormat="0" applyBorder="0" applyAlignment="0" applyProtection="0"/>
    <xf numFmtId="0" fontId="50" fillId="21" borderId="0" applyNumberFormat="0" applyBorder="0" applyAlignment="0" applyProtection="0"/>
    <xf numFmtId="0" fontId="43" fillId="0" borderId="0">
      <alignment/>
      <protection/>
    </xf>
    <xf numFmtId="0" fontId="0" fillId="0" borderId="0">
      <alignment/>
      <protection/>
    </xf>
    <xf numFmtId="0" fontId="0" fillId="0" borderId="0">
      <alignment/>
      <protection/>
    </xf>
    <xf numFmtId="0" fontId="43" fillId="0" borderId="0">
      <alignment/>
      <protection/>
    </xf>
    <xf numFmtId="0" fontId="0" fillId="0" borderId="0" applyNumberFormat="0" applyFill="0" applyBorder="0" applyAlignment="0" applyProtection="0"/>
    <xf numFmtId="0" fontId="8" fillId="0" borderId="0" applyNumberFormat="0" applyFill="0" applyBorder="0" applyAlignment="0" applyProtection="0"/>
    <xf numFmtId="0" fontId="51" fillId="0" borderId="0" applyNumberFormat="0" applyFill="0" applyBorder="0" applyAlignment="0" applyProtection="0"/>
    <xf numFmtId="0" fontId="52" fillId="22" borderId="4" applyNumberFormat="0" applyAlignment="0" applyProtection="0"/>
    <xf numFmtId="0" fontId="0" fillId="23" borderId="5" applyNumberFormat="0" applyFont="0" applyAlignment="0" applyProtection="0"/>
    <xf numFmtId="9" fontId="0" fillId="0" borderId="0" applyFont="0" applyFill="0" applyBorder="0" applyAlignment="0" applyProtection="0"/>
    <xf numFmtId="0" fontId="53" fillId="0" borderId="6" applyNumberFormat="0" applyFill="0" applyAlignment="0" applyProtection="0"/>
    <xf numFmtId="0" fontId="54" fillId="24" borderId="0" applyNumberFormat="0" applyBorder="0" applyAlignment="0" applyProtection="0"/>
    <xf numFmtId="0" fontId="1" fillId="0" borderId="0">
      <alignment/>
      <protection/>
    </xf>
    <xf numFmtId="169" fontId="0" fillId="0" borderId="0" applyFont="0" applyFill="0" applyBorder="0" applyAlignment="0" applyProtection="0"/>
    <xf numFmtId="168" fontId="0" fillId="0" borderId="0" applyFont="0" applyFill="0" applyBorder="0" applyAlignment="0" applyProtection="0"/>
    <xf numFmtId="0" fontId="6" fillId="0" borderId="7" applyNumberFormat="0" applyFill="0" applyAlignment="0" applyProtection="0"/>
    <xf numFmtId="0" fontId="37" fillId="0" borderId="8" applyNumberFormat="0" applyFill="0" applyAlignment="0" applyProtection="0"/>
    <xf numFmtId="0" fontId="7" fillId="0" borderId="9" applyNumberFormat="0" applyFill="0" applyAlignment="0" applyProtection="0"/>
    <xf numFmtId="0" fontId="7" fillId="0" borderId="0" applyNumberFormat="0" applyFill="0" applyBorder="0" applyAlignment="0" applyProtection="0"/>
    <xf numFmtId="0" fontId="1" fillId="0" borderId="0">
      <alignment/>
      <protection/>
    </xf>
  </cellStyleXfs>
  <cellXfs count="166">
    <xf numFmtId="0" fontId="0" fillId="0" borderId="0" xfId="0" applyAlignment="1">
      <alignment/>
    </xf>
    <xf numFmtId="0" fontId="0" fillId="0" borderId="0" xfId="0" applyFont="1" applyFill="1" applyAlignment="1">
      <alignment vertical="center"/>
    </xf>
    <xf numFmtId="0" fontId="9" fillId="0" borderId="0" xfId="0" applyFont="1" applyFill="1" applyAlignment="1">
      <alignment vertical="center"/>
    </xf>
    <xf numFmtId="0" fontId="9" fillId="0" borderId="0" xfId="0" applyFont="1" applyAlignment="1">
      <alignment horizontal="center" vertical="center"/>
    </xf>
    <xf numFmtId="0" fontId="9" fillId="0" borderId="0" xfId="0" applyFont="1" applyAlignment="1">
      <alignment vertical="center"/>
    </xf>
    <xf numFmtId="0" fontId="9" fillId="0" borderId="0" xfId="0" applyFont="1" applyBorder="1" applyAlignment="1">
      <alignment vertical="center"/>
    </xf>
    <xf numFmtId="0" fontId="10" fillId="0" borderId="0" xfId="0" applyFont="1" applyFill="1" applyBorder="1" applyAlignment="1">
      <alignment horizontal="left" vertical="center"/>
    </xf>
    <xf numFmtId="0" fontId="9" fillId="0" borderId="0" xfId="0" applyFont="1" applyFill="1" applyBorder="1" applyAlignment="1">
      <alignment vertical="center"/>
    </xf>
    <xf numFmtId="0" fontId="9" fillId="0" borderId="0" xfId="0" applyFont="1" applyFill="1" applyBorder="1" applyAlignment="1">
      <alignment horizontal="left" vertical="center"/>
    </xf>
    <xf numFmtId="2" fontId="9" fillId="0" borderId="10" xfId="78" applyNumberFormat="1" applyFont="1" applyFill="1" applyBorder="1" applyAlignment="1">
      <alignment horizontal="center" vertical="center" wrapText="1"/>
      <protection/>
    </xf>
    <xf numFmtId="43" fontId="9" fillId="0" borderId="10" xfId="78" applyNumberFormat="1" applyFont="1" applyFill="1" applyBorder="1" applyAlignment="1" applyProtection="1">
      <alignment horizontal="center" vertical="center"/>
      <protection/>
    </xf>
    <xf numFmtId="175" fontId="9" fillId="0" borderId="11" xfId="61" applyNumberFormat="1" applyFont="1" applyFill="1" applyBorder="1" applyAlignment="1">
      <alignment vertical="center"/>
    </xf>
    <xf numFmtId="0" fontId="9" fillId="0" borderId="11" xfId="0" applyFont="1" applyFill="1" applyBorder="1" applyAlignment="1">
      <alignment horizontal="center" vertical="center" wrapText="1"/>
    </xf>
    <xf numFmtId="0" fontId="0" fillId="0" borderId="10" xfId="0" applyFont="1" applyFill="1" applyBorder="1" applyAlignment="1">
      <alignment horizontal="center" vertical="center"/>
    </xf>
    <xf numFmtId="0" fontId="9" fillId="9" borderId="11" xfId="0" applyFont="1" applyFill="1" applyBorder="1" applyAlignment="1">
      <alignment horizontal="center" vertical="center" wrapText="1"/>
    </xf>
    <xf numFmtId="0" fontId="9" fillId="9" borderId="11" xfId="0" applyFont="1" applyFill="1" applyBorder="1" applyAlignment="1" applyProtection="1">
      <alignment horizontal="left" vertical="center" wrapText="1"/>
      <protection locked="0"/>
    </xf>
    <xf numFmtId="0" fontId="9" fillId="9" borderId="11" xfId="0" applyFont="1" applyFill="1" applyBorder="1" applyAlignment="1" applyProtection="1">
      <alignment horizontal="center" vertical="center"/>
      <protection locked="0"/>
    </xf>
    <xf numFmtId="2" fontId="9" fillId="9" borderId="11" xfId="0" applyNumberFormat="1" applyFont="1" applyFill="1" applyBorder="1" applyAlignment="1" applyProtection="1">
      <alignment horizontal="center" vertical="center"/>
      <protection locked="0"/>
    </xf>
    <xf numFmtId="0" fontId="9" fillId="0" borderId="11" xfId="0" applyFont="1" applyFill="1" applyBorder="1" applyAlignment="1" applyProtection="1">
      <alignment horizontal="right" vertical="center" wrapText="1"/>
      <protection locked="0"/>
    </xf>
    <xf numFmtId="2" fontId="9" fillId="0" borderId="11" xfId="0" applyNumberFormat="1" applyFont="1" applyFill="1" applyBorder="1" applyAlignment="1" applyProtection="1">
      <alignment horizontal="right" vertical="center"/>
      <protection locked="0"/>
    </xf>
    <xf numFmtId="2" fontId="9" fillId="9" borderId="11" xfId="0" applyNumberFormat="1" applyFont="1" applyFill="1" applyBorder="1" applyAlignment="1" applyProtection="1">
      <alignment horizontal="right" vertical="center"/>
      <protection locked="0"/>
    </xf>
    <xf numFmtId="2" fontId="10" fillId="0" borderId="11" xfId="0" applyNumberFormat="1" applyFont="1" applyBorder="1" applyAlignment="1">
      <alignment vertical="center"/>
    </xf>
    <xf numFmtId="4" fontId="9" fillId="0" borderId="11" xfId="78" applyNumberFormat="1" applyFont="1" applyFill="1" applyBorder="1" applyAlignment="1" applyProtection="1">
      <alignment horizontal="right" vertical="center"/>
      <protection locked="0"/>
    </xf>
    <xf numFmtId="0" fontId="9" fillId="0" borderId="0" xfId="0" applyFont="1" applyFill="1" applyAlignment="1">
      <alignment vertical="center"/>
    </xf>
    <xf numFmtId="0" fontId="9" fillId="0" borderId="12" xfId="0" applyFont="1" applyBorder="1" applyAlignment="1">
      <alignment horizontal="center" vertical="center" wrapText="1"/>
    </xf>
    <xf numFmtId="0" fontId="10" fillId="0" borderId="13" xfId="0" applyFont="1" applyBorder="1" applyAlignment="1">
      <alignment vertical="center" wrapText="1"/>
    </xf>
    <xf numFmtId="2" fontId="10" fillId="0" borderId="13" xfId="0" applyNumberFormat="1" applyFont="1" applyBorder="1" applyAlignment="1">
      <alignment vertical="center" wrapText="1"/>
    </xf>
    <xf numFmtId="2" fontId="10" fillId="0" borderId="13" xfId="0" applyNumberFormat="1" applyFont="1" applyBorder="1" applyAlignment="1">
      <alignment horizontal="center" vertical="center" wrapText="1"/>
    </xf>
    <xf numFmtId="2" fontId="10" fillId="0" borderId="13" xfId="61" applyNumberFormat="1" applyFont="1" applyBorder="1" applyAlignment="1">
      <alignment vertical="center" wrapText="1"/>
    </xf>
    <xf numFmtId="2" fontId="10" fillId="0" borderId="14" xfId="0" applyNumberFormat="1" applyFont="1" applyFill="1" applyBorder="1" applyAlignment="1">
      <alignment vertical="center" wrapText="1"/>
    </xf>
    <xf numFmtId="2" fontId="9" fillId="0" borderId="11" xfId="0" applyNumberFormat="1" applyFont="1" applyFill="1" applyBorder="1" applyAlignment="1" applyProtection="1">
      <alignment horizontal="center" vertical="center"/>
      <protection locked="0"/>
    </xf>
    <xf numFmtId="0" fontId="10" fillId="0" borderId="13" xfId="0" applyFont="1" applyBorder="1" applyAlignment="1">
      <alignment horizontal="center" vertical="center" wrapText="1"/>
    </xf>
    <xf numFmtId="0" fontId="0" fillId="0" borderId="0" xfId="68">
      <alignment/>
      <protection/>
    </xf>
    <xf numFmtId="0" fontId="14" fillId="0" borderId="0" xfId="68" applyFont="1" applyFill="1" applyBorder="1" applyAlignment="1">
      <alignment vertical="center"/>
      <protection/>
    </xf>
    <xf numFmtId="0" fontId="16" fillId="0" borderId="0" xfId="68" applyFont="1" applyFill="1" applyBorder="1" applyAlignment="1">
      <alignment vertical="center"/>
      <protection/>
    </xf>
    <xf numFmtId="0" fontId="9" fillId="0" borderId="0" xfId="68" applyFont="1" applyFill="1" applyAlignment="1">
      <alignment vertical="center"/>
      <protection/>
    </xf>
    <xf numFmtId="0" fontId="9" fillId="0" borderId="0" xfId="68" applyFont="1" applyFill="1" applyAlignment="1">
      <alignment horizontal="center" vertical="center"/>
      <protection/>
    </xf>
    <xf numFmtId="0" fontId="15" fillId="0" borderId="0" xfId="68" applyFont="1" applyFill="1" applyBorder="1" applyAlignment="1">
      <alignment horizontal="center" vertical="center" wrapText="1"/>
      <protection/>
    </xf>
    <xf numFmtId="0" fontId="13" fillId="0" borderId="0" xfId="68" applyFont="1" applyFill="1" applyBorder="1" applyAlignment="1">
      <alignment vertical="center"/>
      <protection/>
    </xf>
    <xf numFmtId="0" fontId="13" fillId="0" borderId="0" xfId="68" applyFont="1" applyFill="1" applyBorder="1" applyAlignment="1">
      <alignment horizontal="left" vertical="center"/>
      <protection/>
    </xf>
    <xf numFmtId="2" fontId="17" fillId="0" borderId="0" xfId="68" applyNumberFormat="1" applyFont="1" applyFill="1" applyAlignment="1">
      <alignment horizontal="right" vertical="center"/>
      <protection/>
    </xf>
    <xf numFmtId="0" fontId="12" fillId="0" borderId="0" xfId="0" applyFont="1" applyFill="1" applyBorder="1" applyAlignment="1">
      <alignment horizontal="center" vertical="center" wrapText="1"/>
    </xf>
    <xf numFmtId="2" fontId="18" fillId="0" borderId="0" xfId="0" applyNumberFormat="1" applyFont="1" applyFill="1" applyBorder="1" applyAlignment="1">
      <alignment horizontal="center" vertical="center" wrapText="1"/>
    </xf>
    <xf numFmtId="0" fontId="12" fillId="0" borderId="0" xfId="0" applyFont="1" applyFill="1" applyBorder="1" applyAlignment="1">
      <alignment horizontal="center" vertical="center"/>
    </xf>
    <xf numFmtId="0" fontId="12" fillId="0" borderId="0" xfId="0" applyFont="1" applyFill="1" applyAlignment="1">
      <alignment vertical="center"/>
    </xf>
    <xf numFmtId="0" fontId="12" fillId="0" borderId="0" xfId="0" applyFont="1" applyFill="1" applyBorder="1" applyAlignment="1">
      <alignment vertical="center"/>
    </xf>
    <xf numFmtId="0" fontId="13" fillId="0" borderId="0" xfId="0" applyFont="1" applyFill="1" applyBorder="1" applyAlignment="1">
      <alignment vertical="center"/>
    </xf>
    <xf numFmtId="0" fontId="12" fillId="0" borderId="10" xfId="0" applyFont="1" applyFill="1" applyBorder="1" applyAlignment="1">
      <alignment vertical="center"/>
    </xf>
    <xf numFmtId="0" fontId="18" fillId="0" borderId="15" xfId="0" applyFont="1" applyFill="1" applyBorder="1" applyAlignment="1">
      <alignment vertical="center"/>
    </xf>
    <xf numFmtId="0" fontId="18" fillId="0" borderId="16" xfId="0" applyFont="1" applyFill="1" applyBorder="1" applyAlignment="1">
      <alignment vertical="center"/>
    </xf>
    <xf numFmtId="2" fontId="18" fillId="0" borderId="16" xfId="0" applyNumberFormat="1" applyFont="1" applyFill="1" applyBorder="1" applyAlignment="1">
      <alignment horizontal="center"/>
    </xf>
    <xf numFmtId="0" fontId="12" fillId="0" borderId="17" xfId="0" applyFont="1" applyFill="1" applyBorder="1" applyAlignment="1">
      <alignment horizontal="center" vertical="center" wrapText="1"/>
    </xf>
    <xf numFmtId="0" fontId="18" fillId="0" borderId="0" xfId="0" applyFont="1" applyFill="1" applyBorder="1" applyAlignment="1">
      <alignment vertical="center" wrapText="1"/>
    </xf>
    <xf numFmtId="2" fontId="18" fillId="0" borderId="0" xfId="61" applyNumberFormat="1" applyFont="1" applyFill="1" applyBorder="1" applyAlignment="1">
      <alignment horizontal="center" vertical="center" wrapText="1"/>
    </xf>
    <xf numFmtId="0" fontId="20" fillId="0" borderId="0" xfId="0" applyFont="1" applyFill="1" applyBorder="1" applyAlignment="1">
      <alignment horizontal="center" vertical="center"/>
    </xf>
    <xf numFmtId="0" fontId="18" fillId="0" borderId="16" xfId="0" applyFont="1" applyFill="1" applyBorder="1" applyAlignment="1">
      <alignment horizontal="right" vertical="center"/>
    </xf>
    <xf numFmtId="0" fontId="14" fillId="0" borderId="0" xfId="0" applyFont="1" applyFill="1" applyAlignment="1">
      <alignment vertical="center"/>
    </xf>
    <xf numFmtId="0" fontId="16" fillId="0" borderId="0" xfId="0" applyFont="1" applyFill="1" applyAlignment="1">
      <alignment vertical="center"/>
    </xf>
    <xf numFmtId="0" fontId="0" fillId="0" borderId="0" xfId="0" applyFill="1" applyAlignment="1">
      <alignment vertical="center"/>
    </xf>
    <xf numFmtId="0" fontId="18" fillId="0" borderId="0" xfId="0" applyFont="1" applyFill="1" applyBorder="1" applyAlignment="1">
      <alignment horizontal="right" vertical="center" wrapText="1"/>
    </xf>
    <xf numFmtId="0" fontId="12" fillId="0" borderId="0" xfId="0" applyFont="1" applyFill="1" applyBorder="1" applyAlignment="1">
      <alignment vertical="center"/>
    </xf>
    <xf numFmtId="0" fontId="10" fillId="0" borderId="0" xfId="0" applyFont="1" applyFill="1" applyBorder="1" applyAlignment="1">
      <alignment horizontal="right" vertical="center"/>
    </xf>
    <xf numFmtId="2" fontId="10" fillId="0" borderId="18" xfId="0" applyNumberFormat="1" applyFont="1" applyFill="1" applyBorder="1" applyAlignment="1">
      <alignment horizontal="right" vertical="center"/>
    </xf>
    <xf numFmtId="2" fontId="12" fillId="0" borderId="0" xfId="0" applyNumberFormat="1" applyFont="1" applyFill="1" applyAlignment="1">
      <alignment vertical="center"/>
    </xf>
    <xf numFmtId="0" fontId="12" fillId="0" borderId="0" xfId="0" applyFont="1" applyFill="1" applyAlignment="1">
      <alignment vertical="center"/>
    </xf>
    <xf numFmtId="2" fontId="9" fillId="0" borderId="19" xfId="0" applyNumberFormat="1" applyFont="1" applyFill="1" applyBorder="1" applyAlignment="1">
      <alignment horizontal="right" vertical="center"/>
    </xf>
    <xf numFmtId="0" fontId="9" fillId="0" borderId="0" xfId="0" applyFont="1" applyFill="1" applyBorder="1" applyAlignment="1">
      <alignment horizontal="right" vertical="center"/>
    </xf>
    <xf numFmtId="0" fontId="9" fillId="0" borderId="0" xfId="0" applyFont="1" applyFill="1" applyAlignment="1">
      <alignment horizontal="right" vertical="center"/>
    </xf>
    <xf numFmtId="2" fontId="9" fillId="0" borderId="10" xfId="0" applyNumberFormat="1" applyFont="1" applyFill="1" applyBorder="1" applyAlignment="1">
      <alignment horizontal="right" vertical="center"/>
    </xf>
    <xf numFmtId="0" fontId="13" fillId="0" borderId="0" xfId="0" applyFont="1" applyFill="1" applyBorder="1" applyAlignment="1">
      <alignment horizontal="left" vertical="center"/>
    </xf>
    <xf numFmtId="2" fontId="13" fillId="0" borderId="20" xfId="0" applyNumberFormat="1" applyFont="1" applyFill="1" applyBorder="1" applyAlignment="1">
      <alignment horizontal="right" vertical="center"/>
    </xf>
    <xf numFmtId="0" fontId="12" fillId="0" borderId="0" xfId="0" applyFont="1" applyFill="1" applyAlignment="1">
      <alignment horizontal="right" vertical="center"/>
    </xf>
    <xf numFmtId="0" fontId="13" fillId="0" borderId="0" xfId="67" applyFont="1" applyFill="1" applyBorder="1" applyAlignment="1">
      <alignment vertical="center"/>
      <protection/>
    </xf>
    <xf numFmtId="0" fontId="14" fillId="0" borderId="0" xfId="67" applyFont="1" applyFill="1" applyBorder="1" applyAlignment="1">
      <alignment vertical="center"/>
      <protection/>
    </xf>
    <xf numFmtId="0" fontId="16" fillId="0" borderId="0" xfId="67" applyFont="1" applyFill="1" applyBorder="1" applyAlignment="1">
      <alignment vertical="center"/>
      <protection/>
    </xf>
    <xf numFmtId="0" fontId="13" fillId="0" borderId="0" xfId="67" applyFont="1" applyFill="1" applyBorder="1" applyAlignment="1">
      <alignment horizontal="left" vertical="center"/>
      <protection/>
    </xf>
    <xf numFmtId="2" fontId="13" fillId="0" borderId="0" xfId="67" applyNumberFormat="1" applyFont="1" applyFill="1" applyBorder="1" applyAlignment="1">
      <alignment horizontal="right" vertical="center"/>
      <protection/>
    </xf>
    <xf numFmtId="0" fontId="14" fillId="0" borderId="0" xfId="68" applyFont="1" applyFill="1" applyBorder="1" applyAlignment="1">
      <alignment horizontal="right" vertical="center"/>
      <protection/>
    </xf>
    <xf numFmtId="0" fontId="22" fillId="9" borderId="10" xfId="0" applyFont="1" applyFill="1" applyBorder="1" applyAlignment="1">
      <alignment horizontal="center" vertical="center" textRotation="90" wrapText="1"/>
    </xf>
    <xf numFmtId="0" fontId="19" fillId="0" borderId="0" xfId="0" applyFont="1" applyFill="1" applyBorder="1" applyAlignment="1">
      <alignment horizontal="center" vertical="center"/>
    </xf>
    <xf numFmtId="0" fontId="9" fillId="0" borderId="0" xfId="0" applyFont="1" applyFill="1" applyBorder="1" applyAlignment="1">
      <alignment horizontal="right" vertical="center" wrapText="1"/>
    </xf>
    <xf numFmtId="0" fontId="0" fillId="0" borderId="0" xfId="0" applyAlignment="1">
      <alignment horizontal="right" vertical="center"/>
    </xf>
    <xf numFmtId="0" fontId="9" fillId="0" borderId="0" xfId="0" applyFont="1" applyFill="1" applyBorder="1" applyAlignment="1">
      <alignment horizontal="right" vertical="center"/>
    </xf>
    <xf numFmtId="0" fontId="18" fillId="0" borderId="21" xfId="0" applyFont="1" applyFill="1" applyBorder="1" applyAlignment="1">
      <alignment horizontal="center" vertical="center" wrapText="1"/>
    </xf>
    <xf numFmtId="2" fontId="12" fillId="0" borderId="22" xfId="0" applyNumberFormat="1" applyFont="1" applyFill="1" applyBorder="1" applyAlignment="1">
      <alignment vertical="center"/>
    </xf>
    <xf numFmtId="2" fontId="18" fillId="0" borderId="22" xfId="0" applyNumberFormat="1" applyFont="1" applyFill="1" applyBorder="1" applyAlignment="1">
      <alignment horizontal="center"/>
    </xf>
    <xf numFmtId="0" fontId="12" fillId="0" borderId="23" xfId="0" applyFont="1" applyFill="1" applyBorder="1" applyAlignment="1">
      <alignment horizontal="center" vertical="center"/>
    </xf>
    <xf numFmtId="0" fontId="18" fillId="0" borderId="24"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0" fillId="0" borderId="0" xfId="0" applyAlignment="1">
      <alignment/>
    </xf>
    <xf numFmtId="0" fontId="12" fillId="0" borderId="0" xfId="0" applyFont="1" applyFill="1" applyBorder="1" applyAlignment="1">
      <alignment horizontal="right" vertical="center"/>
    </xf>
    <xf numFmtId="2" fontId="13" fillId="0" borderId="0" xfId="0" applyNumberFormat="1" applyFont="1" applyFill="1" applyBorder="1" applyAlignment="1">
      <alignment horizontal="right" vertical="center"/>
    </xf>
    <xf numFmtId="0" fontId="13" fillId="0" borderId="0" xfId="68" applyFont="1" applyFill="1" applyBorder="1" applyAlignment="1">
      <alignment horizontal="center" vertical="center" wrapText="1"/>
      <protection/>
    </xf>
    <xf numFmtId="0" fontId="13" fillId="0" borderId="0" xfId="67" applyFont="1" applyFill="1" applyBorder="1" applyAlignment="1">
      <alignment vertical="center" wrapText="1"/>
      <protection/>
    </xf>
    <xf numFmtId="0" fontId="0" fillId="0" borderId="0" xfId="67" applyAlignment="1">
      <alignment wrapText="1"/>
      <protection/>
    </xf>
    <xf numFmtId="0" fontId="9" fillId="0" borderId="0" xfId="0" applyFont="1" applyAlignment="1">
      <alignment vertical="center" wrapText="1"/>
    </xf>
    <xf numFmtId="175" fontId="9" fillId="0" borderId="11" xfId="35" applyNumberFormat="1" applyFont="1" applyFill="1" applyBorder="1" applyAlignment="1">
      <alignment vertical="center"/>
    </xf>
    <xf numFmtId="0" fontId="14" fillId="0" borderId="0" xfId="0" applyFont="1" applyFill="1" applyAlignment="1">
      <alignment vertical="center" wrapText="1"/>
    </xf>
    <xf numFmtId="0" fontId="13" fillId="0" borderId="0" xfId="0" applyFont="1" applyFill="1" applyBorder="1" applyAlignment="1">
      <alignment vertical="center" wrapText="1"/>
    </xf>
    <xf numFmtId="0" fontId="14" fillId="0" borderId="0" xfId="0" applyFont="1" applyFill="1" applyBorder="1" applyAlignment="1">
      <alignment vertical="center" wrapText="1"/>
    </xf>
    <xf numFmtId="0" fontId="16" fillId="0" borderId="0" xfId="0" applyFont="1" applyFill="1" applyBorder="1" applyAlignment="1">
      <alignment vertical="center" wrapText="1"/>
    </xf>
    <xf numFmtId="0" fontId="12" fillId="0" borderId="0" xfId="0" applyFont="1" applyFill="1" applyAlignment="1">
      <alignment horizontal="center" vertical="center"/>
    </xf>
    <xf numFmtId="2" fontId="12" fillId="0" borderId="10" xfId="0" applyNumberFormat="1" applyFont="1" applyFill="1" applyBorder="1" applyAlignment="1">
      <alignment horizontal="center" vertical="center"/>
    </xf>
    <xf numFmtId="0" fontId="18" fillId="0" borderId="0" xfId="0" applyFont="1" applyFill="1" applyBorder="1" applyAlignment="1">
      <alignment horizontal="center" vertical="center" wrapText="1"/>
    </xf>
    <xf numFmtId="0" fontId="0" fillId="0" borderId="0" xfId="0" applyFont="1" applyFill="1" applyAlignment="1">
      <alignment horizontal="center" vertical="center"/>
    </xf>
    <xf numFmtId="0" fontId="18" fillId="0" borderId="0" xfId="0" applyFont="1" applyFill="1" applyAlignment="1">
      <alignment vertical="center"/>
    </xf>
    <xf numFmtId="0" fontId="9" fillId="25" borderId="11" xfId="0" applyFont="1" applyFill="1" applyBorder="1" applyAlignment="1" applyProtection="1">
      <alignment horizontal="center" vertical="center"/>
      <protection locked="0"/>
    </xf>
    <xf numFmtId="0" fontId="9" fillId="0" borderId="0" xfId="0" applyFont="1" applyFill="1" applyAlignment="1" applyProtection="1">
      <alignment vertical="center"/>
      <protection locked="0"/>
    </xf>
    <xf numFmtId="0" fontId="9" fillId="0" borderId="11" xfId="0" applyFont="1" applyBorder="1" applyAlignment="1">
      <alignment horizontal="center" vertical="center"/>
    </xf>
    <xf numFmtId="0" fontId="9" fillId="0" borderId="11" xfId="0" applyFont="1" applyBorder="1" applyAlignment="1">
      <alignment horizontal="center" vertical="top"/>
    </xf>
    <xf numFmtId="0" fontId="10" fillId="0" borderId="11" xfId="0" applyFont="1" applyBorder="1" applyAlignment="1">
      <alignment horizontal="center" vertical="top" wrapText="1"/>
    </xf>
    <xf numFmtId="0" fontId="9" fillId="26" borderId="11" xfId="0" applyFont="1" applyFill="1" applyBorder="1" applyAlignment="1">
      <alignment horizontal="center" vertical="center" wrapText="1"/>
    </xf>
    <xf numFmtId="0" fontId="9" fillId="26" borderId="11" xfId="0" applyFont="1" applyFill="1" applyBorder="1" applyAlignment="1" applyProtection="1">
      <alignment vertical="center" wrapText="1"/>
      <protection locked="0"/>
    </xf>
    <xf numFmtId="0" fontId="9" fillId="26" borderId="11" xfId="78" applyFont="1" applyFill="1" applyBorder="1" applyAlignment="1" applyProtection="1">
      <alignment horizontal="center" vertical="center"/>
      <protection locked="0"/>
    </xf>
    <xf numFmtId="0" fontId="9" fillId="0" borderId="11" xfId="78" applyFont="1" applyFill="1" applyBorder="1" applyAlignment="1" applyProtection="1">
      <alignment horizontal="center" vertical="center"/>
      <protection locked="0"/>
    </xf>
    <xf numFmtId="0" fontId="9" fillId="9" borderId="11" xfId="0" applyFont="1" applyFill="1" applyBorder="1" applyAlignment="1">
      <alignment vertical="center"/>
    </xf>
    <xf numFmtId="2" fontId="9" fillId="26" borderId="11" xfId="0" applyNumberFormat="1" applyFont="1" applyFill="1" applyBorder="1" applyAlignment="1" applyProtection="1">
      <alignment horizontal="right" vertical="center"/>
      <protection locked="0"/>
    </xf>
    <xf numFmtId="0" fontId="9" fillId="0" borderId="0" xfId="67" applyFont="1" applyFill="1" applyAlignment="1">
      <alignment vertical="center"/>
      <protection/>
    </xf>
    <xf numFmtId="0" fontId="9" fillId="0" borderId="0" xfId="67" applyFont="1">
      <alignment/>
      <protection/>
    </xf>
    <xf numFmtId="0" fontId="9" fillId="0" borderId="0" xfId="67" applyFont="1" applyAlignment="1">
      <alignment horizontal="left"/>
      <protection/>
    </xf>
    <xf numFmtId="0" fontId="9" fillId="0" borderId="0" xfId="67" applyFont="1" applyAlignment="1">
      <alignment wrapText="1"/>
      <protection/>
    </xf>
    <xf numFmtId="2" fontId="10" fillId="0" borderId="0" xfId="67" applyNumberFormat="1" applyFont="1" applyFill="1" applyBorder="1" applyAlignment="1">
      <alignment horizontal="center" vertical="center" wrapText="1"/>
      <protection/>
    </xf>
    <xf numFmtId="0" fontId="9" fillId="0" borderId="0" xfId="67" applyFont="1" applyAlignment="1">
      <alignment horizontal="right" vertical="center"/>
      <protection/>
    </xf>
    <xf numFmtId="2" fontId="9" fillId="0" borderId="0" xfId="67" applyNumberFormat="1" applyFont="1" applyFill="1" applyAlignment="1">
      <alignment horizontal="right" vertical="center"/>
      <protection/>
    </xf>
    <xf numFmtId="2" fontId="18" fillId="0" borderId="0" xfId="67" applyNumberFormat="1" applyFont="1" applyFill="1" applyBorder="1" applyAlignment="1">
      <alignment horizontal="center" vertical="center" wrapText="1"/>
      <protection/>
    </xf>
    <xf numFmtId="0" fontId="10" fillId="0" borderId="0" xfId="68" applyFont="1" applyFill="1" applyAlignment="1">
      <alignment vertical="center"/>
      <protection/>
    </xf>
    <xf numFmtId="0" fontId="18" fillId="0" borderId="0" xfId="0" applyFont="1" applyFill="1" applyBorder="1" applyAlignment="1">
      <alignment horizontal="left" vertical="center"/>
    </xf>
    <xf numFmtId="0" fontId="18" fillId="0" borderId="0" xfId="0" applyFont="1" applyFill="1" applyBorder="1" applyAlignment="1">
      <alignment horizontal="center" vertical="center"/>
    </xf>
    <xf numFmtId="0" fontId="10" fillId="9" borderId="10" xfId="0" applyFont="1" applyFill="1" applyBorder="1" applyAlignment="1">
      <alignment horizontal="center" vertical="center" wrapText="1"/>
    </xf>
    <xf numFmtId="0" fontId="21" fillId="0" borderId="0" xfId="0" applyFont="1" applyFill="1" applyAlignment="1">
      <alignment horizontal="center" vertical="center"/>
    </xf>
    <xf numFmtId="0" fontId="9" fillId="0" borderId="25" xfId="0" applyFont="1" applyBorder="1" applyAlignment="1">
      <alignment horizontal="center" vertical="center"/>
    </xf>
    <xf numFmtId="2" fontId="9" fillId="0" borderId="0" xfId="0" applyNumberFormat="1" applyFont="1" applyFill="1" applyBorder="1" applyAlignment="1">
      <alignment horizontal="center" vertical="center"/>
    </xf>
    <xf numFmtId="0" fontId="10" fillId="0" borderId="0" xfId="0" applyFont="1" applyBorder="1" applyAlignment="1">
      <alignment vertical="center"/>
    </xf>
    <xf numFmtId="2" fontId="10" fillId="0" borderId="26" xfId="0" applyNumberFormat="1" applyFont="1" applyFill="1" applyBorder="1" applyAlignment="1">
      <alignment vertical="center"/>
    </xf>
    <xf numFmtId="0" fontId="9" fillId="0" borderId="0" xfId="0" applyFont="1" applyBorder="1" applyAlignment="1">
      <alignment horizontal="center" vertical="center"/>
    </xf>
    <xf numFmtId="2" fontId="10" fillId="0" borderId="0" xfId="0" applyNumberFormat="1" applyFont="1" applyFill="1" applyBorder="1" applyAlignment="1">
      <alignment vertical="center"/>
    </xf>
    <xf numFmtId="0" fontId="10" fillId="0" borderId="0" xfId="0" applyFont="1" applyFill="1" applyAlignment="1">
      <alignment horizontal="right" vertical="center"/>
    </xf>
    <xf numFmtId="0" fontId="18" fillId="0" borderId="0" xfId="0" applyFont="1" applyFill="1" applyAlignment="1">
      <alignment horizontal="right" vertical="center"/>
    </xf>
    <xf numFmtId="2" fontId="18" fillId="0" borderId="0" xfId="0" applyNumberFormat="1" applyFont="1" applyFill="1" applyAlignment="1">
      <alignment vertical="center"/>
    </xf>
    <xf numFmtId="0" fontId="9" fillId="0" borderId="27" xfId="0" applyFont="1" applyFill="1" applyBorder="1" applyAlignment="1">
      <alignment vertical="center" wrapText="1"/>
    </xf>
    <xf numFmtId="0" fontId="9" fillId="0" borderId="28" xfId="0" applyFont="1" applyFill="1" applyBorder="1" applyAlignment="1">
      <alignment vertical="center" wrapText="1"/>
    </xf>
    <xf numFmtId="0" fontId="9" fillId="0" borderId="29" xfId="0" applyFont="1" applyFill="1" applyBorder="1" applyAlignment="1">
      <alignment vertical="center"/>
    </xf>
    <xf numFmtId="2" fontId="12" fillId="0" borderId="16" xfId="0" applyNumberFormat="1" applyFont="1" applyFill="1" applyBorder="1" applyAlignment="1">
      <alignment horizontal="center"/>
    </xf>
    <xf numFmtId="2" fontId="12" fillId="0" borderId="0" xfId="0" applyNumberFormat="1" applyFont="1" applyFill="1" applyBorder="1" applyAlignment="1">
      <alignment horizontal="center" vertical="center" wrapText="1"/>
    </xf>
    <xf numFmtId="0" fontId="9" fillId="27" borderId="10" xfId="0" applyFont="1" applyFill="1" applyBorder="1" applyAlignment="1">
      <alignment vertical="center" wrapText="1"/>
    </xf>
    <xf numFmtId="0" fontId="9" fillId="27" borderId="10" xfId="0" applyFont="1" applyFill="1" applyBorder="1" applyAlignment="1">
      <alignment vertical="center"/>
    </xf>
    <xf numFmtId="0" fontId="21" fillId="0" borderId="0" xfId="0" applyFont="1" applyFill="1" applyAlignment="1">
      <alignment horizontal="center" vertical="center"/>
    </xf>
    <xf numFmtId="0" fontId="13" fillId="0" borderId="0" xfId="68" applyFont="1" applyFill="1" applyBorder="1" applyAlignment="1">
      <alignment horizontal="left" vertical="center" wrapText="1"/>
      <protection/>
    </xf>
    <xf numFmtId="0" fontId="12" fillId="0" borderId="29" xfId="0" applyFont="1" applyFill="1" applyBorder="1" applyAlignment="1">
      <alignment horizontal="center" vertical="center"/>
    </xf>
    <xf numFmtId="0" fontId="12" fillId="0" borderId="30" xfId="0" applyFont="1" applyFill="1" applyBorder="1" applyAlignment="1">
      <alignment horizontal="center" vertical="center"/>
    </xf>
    <xf numFmtId="0" fontId="10" fillId="0" borderId="31" xfId="0" applyFont="1" applyFill="1" applyBorder="1" applyAlignment="1">
      <alignment horizontal="right" vertical="center"/>
    </xf>
    <xf numFmtId="0" fontId="10" fillId="0" borderId="32" xfId="0" applyFont="1" applyFill="1" applyBorder="1" applyAlignment="1">
      <alignment horizontal="right" vertical="center"/>
    </xf>
    <xf numFmtId="0" fontId="13" fillId="0" borderId="33" xfId="0" applyFont="1" applyFill="1" applyBorder="1" applyAlignment="1">
      <alignment horizontal="right" vertical="center"/>
    </xf>
    <xf numFmtId="0" fontId="13" fillId="0" borderId="34" xfId="0" applyFont="1" applyFill="1" applyBorder="1" applyAlignment="1">
      <alignment horizontal="right" vertical="center"/>
    </xf>
    <xf numFmtId="0" fontId="9" fillId="0" borderId="10" xfId="70" applyNumberFormat="1" applyFont="1" applyFill="1" applyBorder="1" applyAlignment="1" applyProtection="1">
      <alignment horizontal="center" vertical="center" wrapText="1"/>
      <protection/>
    </xf>
    <xf numFmtId="0" fontId="9" fillId="0" borderId="10" xfId="78" applyNumberFormat="1" applyFont="1" applyFill="1" applyBorder="1" applyAlignment="1" applyProtection="1">
      <alignment horizontal="center" vertical="center" wrapText="1"/>
      <protection/>
    </xf>
    <xf numFmtId="2" fontId="9" fillId="0" borderId="35" xfId="78" applyNumberFormat="1" applyFont="1" applyFill="1" applyBorder="1" applyAlignment="1">
      <alignment horizontal="center" vertical="center" wrapText="1"/>
      <protection/>
    </xf>
    <xf numFmtId="2" fontId="9" fillId="0" borderId="36" xfId="78" applyNumberFormat="1" applyFont="1" applyFill="1" applyBorder="1" applyAlignment="1">
      <alignment horizontal="center" vertical="center" wrapText="1"/>
      <protection/>
    </xf>
    <xf numFmtId="2" fontId="9" fillId="0" borderId="37" xfId="78" applyNumberFormat="1" applyFont="1" applyFill="1" applyBorder="1" applyAlignment="1">
      <alignment horizontal="center" vertical="center" wrapText="1"/>
      <protection/>
    </xf>
    <xf numFmtId="2" fontId="9" fillId="0" borderId="38" xfId="78" applyNumberFormat="1" applyFont="1" applyFill="1" applyBorder="1" applyAlignment="1">
      <alignment horizontal="center" vertical="center" wrapText="1"/>
      <protection/>
    </xf>
    <xf numFmtId="0" fontId="10" fillId="0" borderId="39" xfId="0" applyFont="1" applyBorder="1" applyAlignment="1">
      <alignment horizontal="right" vertical="center" wrapText="1"/>
    </xf>
    <xf numFmtId="0" fontId="10" fillId="0" borderId="40" xfId="0" applyFont="1" applyBorder="1" applyAlignment="1">
      <alignment horizontal="right" vertical="center" wrapText="1"/>
    </xf>
    <xf numFmtId="0" fontId="10" fillId="0" borderId="41" xfId="0" applyFont="1" applyBorder="1" applyAlignment="1">
      <alignment horizontal="right" vertical="center" wrapText="1"/>
    </xf>
    <xf numFmtId="0" fontId="22" fillId="9" borderId="10" xfId="0" applyFont="1" applyFill="1" applyBorder="1" applyAlignment="1">
      <alignment horizontal="center" vertical="center" wrapText="1"/>
    </xf>
    <xf numFmtId="0" fontId="10" fillId="9" borderId="10" xfId="0" applyFont="1" applyFill="1" applyBorder="1" applyAlignment="1">
      <alignment horizontal="center" vertical="center" wrapText="1"/>
    </xf>
    <xf numFmtId="0" fontId="22" fillId="9" borderId="10" xfId="0" applyFont="1" applyFill="1" applyBorder="1" applyAlignment="1">
      <alignment horizontal="center" vertical="center" textRotation="90" wrapText="1"/>
    </xf>
  </cellXfs>
  <cellStyles count="72">
    <cellStyle name="Normal" xfId="0"/>
    <cellStyle name="20% no 1. izcēluma" xfId="15"/>
    <cellStyle name="20% no 2. izcēluma" xfId="16"/>
    <cellStyle name="20% no 3. izcēluma" xfId="17"/>
    <cellStyle name="20% no 4. izcēluma" xfId="18"/>
    <cellStyle name="20% no 5. izcēluma" xfId="19"/>
    <cellStyle name="20% no 6. izcēluma" xfId="20"/>
    <cellStyle name="40% no 1. izcēluma" xfId="21"/>
    <cellStyle name="40% no 2. izcēluma" xfId="22"/>
    <cellStyle name="40% no 3. izcēluma" xfId="23"/>
    <cellStyle name="40% no 4. izcēluma" xfId="24"/>
    <cellStyle name="40% no 5. izcēluma" xfId="25"/>
    <cellStyle name="40% no 6. izcēluma" xfId="26"/>
    <cellStyle name="60% no 1. izcēluma" xfId="27"/>
    <cellStyle name="60% no 2. izcēluma" xfId="28"/>
    <cellStyle name="60% no 3. izcēluma" xfId="29"/>
    <cellStyle name="60% no 4. izcēluma" xfId="30"/>
    <cellStyle name="60% no 5. izcēluma" xfId="31"/>
    <cellStyle name="60% no 6. izcēluma" xfId="32"/>
    <cellStyle name="Aprēķināšana" xfId="33"/>
    <cellStyle name="Brīdinājuma teksts" xfId="34"/>
    <cellStyle name="Comma 2" xfId="35"/>
    <cellStyle name="Comma 2 2" xfId="36"/>
    <cellStyle name="Comma 2 2 2" xfId="37"/>
    <cellStyle name="Comma 2 3" xfId="38"/>
    <cellStyle name="Comma 3" xfId="39"/>
    <cellStyle name="Comma 3 2" xfId="40"/>
    <cellStyle name="Comma 3 2 2" xfId="41"/>
    <cellStyle name="Comma 3 3" xfId="42"/>
    <cellStyle name="Comma 4" xfId="43"/>
    <cellStyle name="Comma 4 2" xfId="44"/>
    <cellStyle name="Comma 5" xfId="45"/>
    <cellStyle name="Date" xfId="46"/>
    <cellStyle name="Excel Built-in Normal" xfId="47"/>
    <cellStyle name="Fixed" xfId="48"/>
    <cellStyle name="Heading1" xfId="49"/>
    <cellStyle name="Heading2" xfId="50"/>
    <cellStyle name="Hyperlink" xfId="51"/>
    <cellStyle name="Ievade" xfId="52"/>
    <cellStyle name="Izcēlums (1. veids)" xfId="53"/>
    <cellStyle name="Izcēlums (2. veids)" xfId="54"/>
    <cellStyle name="Izcēlums (3. veids)" xfId="55"/>
    <cellStyle name="Izcēlums (4. veids)" xfId="56"/>
    <cellStyle name="Izcēlums (5. veids)" xfId="57"/>
    <cellStyle name="Izcēlums (6. veids)" xfId="58"/>
    <cellStyle name="Followed Hyperlink" xfId="59"/>
    <cellStyle name="Izvade" xfId="60"/>
    <cellStyle name="Comma" xfId="61"/>
    <cellStyle name="Comma [0]" xfId="62"/>
    <cellStyle name="Kopsumma" xfId="63"/>
    <cellStyle name="Labs" xfId="64"/>
    <cellStyle name="Neitrāls" xfId="65"/>
    <cellStyle name="Normal 11" xfId="66"/>
    <cellStyle name="Normal 2" xfId="67"/>
    <cellStyle name="Normal 3" xfId="68"/>
    <cellStyle name="Normal 4" xfId="69"/>
    <cellStyle name="Normal_Sheet1" xfId="70"/>
    <cellStyle name="Nosaukums" xfId="71"/>
    <cellStyle name="Paskaidrojošs teksts" xfId="72"/>
    <cellStyle name="Pārbaudes šūna" xfId="73"/>
    <cellStyle name="Piezīme" xfId="74"/>
    <cellStyle name="Percent" xfId="75"/>
    <cellStyle name="Saistīta šūna" xfId="76"/>
    <cellStyle name="Slikts" xfId="77"/>
    <cellStyle name="Style 1" xfId="78"/>
    <cellStyle name="Currency" xfId="79"/>
    <cellStyle name="Currency [0]" xfId="80"/>
    <cellStyle name="Virsraksts 1" xfId="81"/>
    <cellStyle name="Virsraksts 2" xfId="82"/>
    <cellStyle name="Virsraksts 3" xfId="83"/>
    <cellStyle name="Virsraksts 4" xfId="84"/>
    <cellStyle name="Стиль 1"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ame2\c\Tames&amp;Tames\Formati\kop-tamem-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at,rād."/>
      <sheetName val="KOPRĀME-1"/>
      <sheetName val=" veids2"/>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00"/>
      <sheetName val="Sat,rād_"/>
      <sheetName val="_veids2"/>
      <sheetName val="Sat,rād_1"/>
      <sheetName val="_veids21"/>
      <sheetName val="Sat,rād_2"/>
      <sheetName val="_veids22"/>
      <sheetName val="Sat,rād_3"/>
      <sheetName val="_veids23"/>
    </sheetNames>
    <sheetDataSet>
      <sheetData sheetId="4">
        <row r="1">
          <cell r="A1">
            <v>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22"/>
  <sheetViews>
    <sheetView view="pageBreakPreview" zoomScale="110" zoomScaleNormal="110" zoomScaleSheetLayoutView="110" workbookViewId="0" topLeftCell="A1">
      <selection activeCell="B11" sqref="B11"/>
    </sheetView>
  </sheetViews>
  <sheetFormatPr defaultColWidth="9.140625" defaultRowHeight="12.75"/>
  <cols>
    <col min="1" max="1" width="9.421875" style="1" customWidth="1"/>
    <col min="2" max="2" width="46.8515625" style="1" customWidth="1"/>
    <col min="3" max="3" width="13.28125" style="104" customWidth="1"/>
    <col min="4" max="4" width="16.7109375" style="1" hidden="1" customWidth="1"/>
    <col min="5" max="14" width="9.140625" style="1" customWidth="1"/>
    <col min="15" max="15" width="12.7109375" style="1" customWidth="1"/>
    <col min="16" max="16384" width="9.140625" style="1" customWidth="1"/>
  </cols>
  <sheetData>
    <row r="1" s="44" customFormat="1" ht="15.75">
      <c r="C1" s="101"/>
    </row>
    <row r="2" spans="1:4" s="44" customFormat="1" ht="18">
      <c r="A2" s="146" t="s">
        <v>10</v>
      </c>
      <c r="B2" s="146"/>
      <c r="C2" s="146"/>
      <c r="D2" s="146"/>
    </row>
    <row r="3" spans="1:4" s="44" customFormat="1" ht="18">
      <c r="A3" s="129"/>
      <c r="B3" s="129"/>
      <c r="C3" s="129"/>
      <c r="D3" s="129"/>
    </row>
    <row r="4" spans="1:13" s="4" customFormat="1" ht="70.5" customHeight="1">
      <c r="A4" s="147" t="s">
        <v>55</v>
      </c>
      <c r="B4" s="147"/>
      <c r="C4" s="147"/>
      <c r="D4" s="38"/>
      <c r="E4" s="38"/>
      <c r="F4" s="38"/>
      <c r="G4" s="38"/>
      <c r="H4" s="38"/>
      <c r="I4" s="33"/>
      <c r="J4" s="34"/>
      <c r="K4" s="33"/>
      <c r="L4" s="33"/>
      <c r="M4" s="33"/>
    </row>
    <row r="5" spans="1:3" s="105" customFormat="1" ht="16.5" thickBot="1">
      <c r="A5" s="125" t="s">
        <v>50</v>
      </c>
      <c r="B5" s="126"/>
      <c r="C5" s="127"/>
    </row>
    <row r="6" spans="1:4" s="44" customFormat="1" ht="63" customHeight="1" thickBot="1">
      <c r="A6" s="87" t="s">
        <v>11</v>
      </c>
      <c r="B6" s="88" t="s">
        <v>16</v>
      </c>
      <c r="C6" s="88" t="s">
        <v>30</v>
      </c>
      <c r="D6" s="83" t="s">
        <v>17</v>
      </c>
    </row>
    <row r="7" spans="1:4" s="44" customFormat="1" ht="15.75">
      <c r="A7" s="86">
        <v>1</v>
      </c>
      <c r="B7" s="47" t="s">
        <v>32</v>
      </c>
      <c r="C7" s="102">
        <f>kopsavilkums!E16</f>
        <v>0</v>
      </c>
      <c r="D7" s="84" t="e">
        <f>#REF!</f>
        <v>#REF!</v>
      </c>
    </row>
    <row r="8" spans="1:4" s="44" customFormat="1" ht="16.5" thickBot="1">
      <c r="A8" s="48"/>
      <c r="B8" s="55" t="s">
        <v>15</v>
      </c>
      <c r="C8" s="142">
        <f>C7*21%</f>
        <v>0</v>
      </c>
      <c r="D8" s="85" t="e">
        <f>#REF!*0.21</f>
        <v>#REF!</v>
      </c>
    </row>
    <row r="9" spans="1:4" s="44" customFormat="1" ht="16.5" hidden="1" thickBot="1">
      <c r="A9" s="48"/>
      <c r="B9" s="49" t="s">
        <v>9</v>
      </c>
      <c r="C9" s="50"/>
      <c r="D9" s="50" t="e">
        <f>#REF!*1.21</f>
        <v>#REF!</v>
      </c>
    </row>
    <row r="10" spans="1:12" s="44" customFormat="1" ht="15.75">
      <c r="A10" s="51"/>
      <c r="B10" s="59" t="s">
        <v>54</v>
      </c>
      <c r="C10" s="143">
        <f>C7+C8</f>
        <v>0</v>
      </c>
      <c r="D10" s="42"/>
      <c r="E10" s="42"/>
      <c r="F10" s="42"/>
      <c r="G10" s="53"/>
      <c r="H10" s="42"/>
      <c r="I10" s="42"/>
      <c r="J10" s="42"/>
      <c r="K10" s="42"/>
      <c r="L10" s="42"/>
    </row>
    <row r="11" spans="1:12" s="44" customFormat="1" ht="15.75">
      <c r="A11" s="51"/>
      <c r="B11" s="52"/>
      <c r="C11" s="103"/>
      <c r="D11" s="42"/>
      <c r="E11" s="42"/>
      <c r="F11" s="42"/>
      <c r="G11" s="53"/>
      <c r="H11" s="42"/>
      <c r="I11" s="42"/>
      <c r="J11" s="42"/>
      <c r="K11" s="42"/>
      <c r="L11" s="42"/>
    </row>
    <row r="12" spans="1:12" s="44" customFormat="1" ht="15.75">
      <c r="A12" s="51"/>
      <c r="B12" s="52"/>
      <c r="C12" s="103"/>
      <c r="D12" s="42"/>
      <c r="E12" s="42"/>
      <c r="F12" s="42"/>
      <c r="G12" s="53"/>
      <c r="H12" s="42"/>
      <c r="I12" s="42"/>
      <c r="J12" s="42"/>
      <c r="K12" s="42"/>
      <c r="L12" s="42"/>
    </row>
    <row r="13" spans="1:12" s="44" customFormat="1" ht="15.75">
      <c r="A13" s="118" t="s">
        <v>46</v>
      </c>
      <c r="B13" s="80"/>
      <c r="C13" s="101"/>
      <c r="D13" s="81" t="s">
        <v>27</v>
      </c>
      <c r="F13" s="42"/>
      <c r="G13" s="53"/>
      <c r="H13" s="42"/>
      <c r="I13" s="42"/>
      <c r="J13" s="42"/>
      <c r="K13" s="42"/>
      <c r="L13" s="42"/>
    </row>
    <row r="14" spans="1:4" s="44" customFormat="1" ht="15.75">
      <c r="A14" s="118"/>
      <c r="B14" s="80"/>
      <c r="C14" s="101"/>
      <c r="D14" s="42"/>
    </row>
    <row r="15" spans="1:4" s="44" customFormat="1" ht="15.75">
      <c r="A15" s="118"/>
      <c r="B15"/>
      <c r="C15" s="101"/>
      <c r="D15" s="43"/>
    </row>
    <row r="16" spans="1:4" s="44" customFormat="1" ht="15.75">
      <c r="A16" s="118"/>
      <c r="B16" s="82"/>
      <c r="C16" s="101"/>
      <c r="D16" s="81" t="s">
        <v>27</v>
      </c>
    </row>
    <row r="17" spans="1:5" s="44" customFormat="1" ht="15.75">
      <c r="A17" s="118"/>
      <c r="B17" s="80"/>
      <c r="C17" s="101"/>
      <c r="E17" s="41"/>
    </row>
    <row r="18" ht="12.75">
      <c r="A18" s="118"/>
    </row>
    <row r="19" ht="12.75">
      <c r="A19" s="118"/>
    </row>
    <row r="20" ht="12.75">
      <c r="A20" s="118"/>
    </row>
    <row r="21" ht="12.75">
      <c r="A21" s="118"/>
    </row>
    <row r="22" ht="12.75">
      <c r="A22" s="118"/>
    </row>
  </sheetData>
  <sheetProtection/>
  <mergeCells count="2">
    <mergeCell ref="A2:D2"/>
    <mergeCell ref="A4:C4"/>
  </mergeCells>
  <printOptions horizontalCentered="1"/>
  <pageMargins left="0.6299212598425197" right="0.1968503937007874" top="0.7480314960629921" bottom="0.7480314960629921" header="0.31496062992125984" footer="0.31496062992125984"/>
  <pageSetup horizontalDpi="600" verticalDpi="600" orientation="portrait" paperSize="9" scale="105" r:id="rId1"/>
</worksheet>
</file>

<file path=xl/worksheets/sheet2.xml><?xml version="1.0" encoding="utf-8"?>
<worksheet xmlns="http://schemas.openxmlformats.org/spreadsheetml/2006/main" xmlns:r="http://schemas.openxmlformats.org/officeDocument/2006/relationships">
  <dimension ref="A5:P29"/>
  <sheetViews>
    <sheetView view="pageBreakPreview" zoomScale="110" zoomScaleNormal="110" zoomScaleSheetLayoutView="110" zoomScalePageLayoutView="0" workbookViewId="0" topLeftCell="A1">
      <selection activeCell="C17" sqref="C17"/>
    </sheetView>
  </sheetViews>
  <sheetFormatPr defaultColWidth="9.140625" defaultRowHeight="12.75"/>
  <cols>
    <col min="1" max="1" width="5.8515625" style="2" customWidth="1"/>
    <col min="2" max="2" width="6.28125" style="2" customWidth="1"/>
    <col min="3" max="3" width="26.140625" style="2" customWidth="1"/>
    <col min="4" max="4" width="8.28125" style="2" customWidth="1"/>
    <col min="5" max="5" width="9.57421875" style="2" customWidth="1"/>
    <col min="6" max="6" width="9.00390625" style="2" customWidth="1"/>
    <col min="7" max="7" width="8.8515625" style="2" customWidth="1"/>
    <col min="8" max="8" width="9.28125" style="2" customWidth="1"/>
    <col min="9" max="9" width="9.8515625" style="2" customWidth="1"/>
    <col min="10" max="16384" width="9.140625" style="2" customWidth="1"/>
  </cols>
  <sheetData>
    <row r="5" spans="1:10" s="58" customFormat="1" ht="15" customHeight="1">
      <c r="A5" s="2"/>
      <c r="B5" s="2"/>
      <c r="C5" s="105" t="s">
        <v>18</v>
      </c>
      <c r="D5" s="2"/>
      <c r="E5" s="2"/>
      <c r="F5" s="2"/>
      <c r="G5" s="2"/>
      <c r="H5" s="2"/>
      <c r="I5" s="2"/>
      <c r="J5" s="2"/>
    </row>
    <row r="6" spans="2:16" s="97" customFormat="1" ht="54.75" customHeight="1">
      <c r="B6" s="147" t="s">
        <v>56</v>
      </c>
      <c r="C6" s="147"/>
      <c r="D6" s="147"/>
      <c r="E6" s="147"/>
      <c r="F6" s="147"/>
      <c r="G6" s="147"/>
      <c r="H6" s="147"/>
      <c r="I6" s="147"/>
      <c r="J6" s="2"/>
      <c r="K6" s="98"/>
      <c r="L6" s="99"/>
      <c r="M6" s="100"/>
      <c r="N6" s="99"/>
      <c r="O6" s="99"/>
      <c r="P6" s="99"/>
    </row>
    <row r="7" spans="2:13" s="56" customFormat="1" ht="15" customHeight="1">
      <c r="B7" s="39" t="s">
        <v>50</v>
      </c>
      <c r="C7" s="2"/>
      <c r="D7" s="2"/>
      <c r="E7" s="2"/>
      <c r="F7" s="2"/>
      <c r="G7" s="2"/>
      <c r="H7" s="2"/>
      <c r="I7" s="2"/>
      <c r="J7" s="2"/>
      <c r="K7" s="46"/>
      <c r="M7" s="57"/>
    </row>
    <row r="8" spans="2:13" s="56" customFormat="1" ht="15" customHeight="1">
      <c r="B8" s="39"/>
      <c r="C8" s="2"/>
      <c r="D8" s="2"/>
      <c r="E8" s="2"/>
      <c r="F8" s="2"/>
      <c r="G8" s="2"/>
      <c r="H8" s="2"/>
      <c r="I8" s="2"/>
      <c r="J8" s="2"/>
      <c r="K8" s="46"/>
      <c r="M8" s="57"/>
    </row>
    <row r="9" spans="1:9" ht="12.75">
      <c r="A9" s="154" t="s">
        <v>0</v>
      </c>
      <c r="B9" s="154" t="s">
        <v>19</v>
      </c>
      <c r="C9" s="156" t="s">
        <v>7</v>
      </c>
      <c r="D9" s="157"/>
      <c r="E9" s="154" t="s">
        <v>21</v>
      </c>
      <c r="F9" s="155" t="s">
        <v>13</v>
      </c>
      <c r="G9" s="155"/>
      <c r="H9" s="155"/>
      <c r="I9" s="154" t="s">
        <v>25</v>
      </c>
    </row>
    <row r="10" spans="1:9" ht="25.5">
      <c r="A10" s="154"/>
      <c r="B10" s="154"/>
      <c r="C10" s="158"/>
      <c r="D10" s="159"/>
      <c r="E10" s="154"/>
      <c r="F10" s="9" t="s">
        <v>22</v>
      </c>
      <c r="G10" s="9" t="s">
        <v>23</v>
      </c>
      <c r="H10" s="9" t="s">
        <v>24</v>
      </c>
      <c r="I10" s="154"/>
    </row>
    <row r="11" spans="1:9" ht="16.5" thickBot="1">
      <c r="A11" s="13">
        <v>1</v>
      </c>
      <c r="B11" s="13">
        <v>1</v>
      </c>
      <c r="C11" s="148" t="s">
        <v>59</v>
      </c>
      <c r="D11" s="149"/>
      <c r="E11" s="10">
        <f>labiek!P26</f>
        <v>0</v>
      </c>
      <c r="F11" s="10">
        <f>labiek!M26</f>
        <v>0</v>
      </c>
      <c r="G11" s="10">
        <f>labiek!N26</f>
        <v>0</v>
      </c>
      <c r="H11" s="10">
        <f>labiek!O26</f>
        <v>0</v>
      </c>
      <c r="I11" s="10">
        <f>labiek!L26</f>
        <v>0</v>
      </c>
    </row>
    <row r="12" spans="1:11" s="64" customFormat="1" ht="16.5" thickBot="1">
      <c r="A12" s="60"/>
      <c r="B12" s="61"/>
      <c r="C12" s="150" t="s">
        <v>8</v>
      </c>
      <c r="D12" s="151"/>
      <c r="E12" s="62">
        <f>E11</f>
        <v>0</v>
      </c>
      <c r="F12" s="62">
        <f>F11</f>
        <v>0</v>
      </c>
      <c r="G12" s="62">
        <f>G11</f>
        <v>0</v>
      </c>
      <c r="H12" s="62">
        <f>H11</f>
        <v>0</v>
      </c>
      <c r="I12" s="62">
        <f>I11</f>
        <v>0</v>
      </c>
      <c r="J12" s="63"/>
      <c r="K12" s="63"/>
    </row>
    <row r="13" spans="1:11" s="64" customFormat="1" ht="15.75">
      <c r="A13" s="8"/>
      <c r="B13" s="8"/>
      <c r="C13" s="139" t="s">
        <v>61</v>
      </c>
      <c r="D13" s="144"/>
      <c r="E13" s="65">
        <f>E12*D13</f>
        <v>0</v>
      </c>
      <c r="F13" s="66"/>
      <c r="G13" s="66"/>
      <c r="H13" s="66"/>
      <c r="I13" s="67"/>
      <c r="J13" s="63"/>
      <c r="K13" s="63"/>
    </row>
    <row r="14" spans="1:11" s="64" customFormat="1" ht="15.75">
      <c r="A14" s="8"/>
      <c r="B14" s="8"/>
      <c r="C14" s="140" t="s">
        <v>62</v>
      </c>
      <c r="D14" s="144"/>
      <c r="E14" s="65">
        <f>E13*D14</f>
        <v>0</v>
      </c>
      <c r="F14" s="66"/>
      <c r="G14" s="66"/>
      <c r="H14" s="66"/>
      <c r="I14" s="67"/>
      <c r="J14" s="63"/>
      <c r="K14" s="63"/>
    </row>
    <row r="15" spans="1:11" s="64" customFormat="1" ht="16.5" thickBot="1">
      <c r="A15" s="8"/>
      <c r="B15" s="8"/>
      <c r="C15" s="141" t="s">
        <v>63</v>
      </c>
      <c r="D15" s="145"/>
      <c r="E15" s="68">
        <f>E12*D15</f>
        <v>0</v>
      </c>
      <c r="F15" s="66"/>
      <c r="G15" s="66"/>
      <c r="H15" s="66"/>
      <c r="I15" s="67"/>
      <c r="J15" s="63"/>
      <c r="K15" s="63"/>
    </row>
    <row r="16" spans="1:11" s="105" customFormat="1" ht="17.25" thickBot="1">
      <c r="A16" s="69"/>
      <c r="B16" s="6"/>
      <c r="C16" s="152" t="s">
        <v>64</v>
      </c>
      <c r="D16" s="153"/>
      <c r="E16" s="70">
        <f>E12+E13+E15</f>
        <v>0</v>
      </c>
      <c r="F16" s="61"/>
      <c r="G16" s="61"/>
      <c r="H16" s="61"/>
      <c r="I16" s="136"/>
      <c r="J16" s="137"/>
      <c r="K16" s="138"/>
    </row>
    <row r="17" spans="1:11" s="64" customFormat="1" ht="16.5">
      <c r="A17" s="69"/>
      <c r="B17" s="6"/>
      <c r="C17" s="69"/>
      <c r="D17" s="61"/>
      <c r="E17" s="91"/>
      <c r="F17" s="66"/>
      <c r="G17" s="66"/>
      <c r="H17" s="66"/>
      <c r="I17" s="67"/>
      <c r="J17" s="71"/>
      <c r="K17" s="63"/>
    </row>
    <row r="18" spans="1:11" s="64" customFormat="1" ht="16.5">
      <c r="A18" s="69"/>
      <c r="B18" s="6"/>
      <c r="C18" s="82"/>
      <c r="D18" s="66"/>
      <c r="E18" s="66"/>
      <c r="F18" s="66"/>
      <c r="G18" s="5"/>
      <c r="H18" s="66"/>
      <c r="I18" s="67"/>
      <c r="J18" s="71"/>
      <c r="K18" s="63"/>
    </row>
    <row r="19" spans="1:11" s="64" customFormat="1" ht="15.75">
      <c r="A19" s="118" t="s">
        <v>46</v>
      </c>
      <c r="B19" s="6"/>
      <c r="C19" s="82"/>
      <c r="D19" s="66"/>
      <c r="E19" s="66"/>
      <c r="F19" s="66"/>
      <c r="G19" s="23"/>
      <c r="H19" s="66"/>
      <c r="I19" s="67"/>
      <c r="J19" s="71"/>
      <c r="K19" s="63"/>
    </row>
    <row r="20" spans="1:11" s="64" customFormat="1" ht="15.75">
      <c r="A20" s="118"/>
      <c r="B20" s="6"/>
      <c r="C20" s="89"/>
      <c r="D20" s="66"/>
      <c r="E20" s="66"/>
      <c r="F20" s="66"/>
      <c r="G20" s="89"/>
      <c r="H20" s="66"/>
      <c r="I20" s="67"/>
      <c r="J20" s="71"/>
      <c r="K20" s="63"/>
    </row>
    <row r="21" spans="1:11" s="64" customFormat="1" ht="15.75">
      <c r="A21" s="118"/>
      <c r="B21" s="6"/>
      <c r="C21" s="82"/>
      <c r="D21" s="66"/>
      <c r="E21" s="66"/>
      <c r="F21" s="66"/>
      <c r="G21" s="5"/>
      <c r="H21" s="66"/>
      <c r="I21" s="67"/>
      <c r="J21" s="71"/>
      <c r="K21" s="63"/>
    </row>
    <row r="22" spans="1:11" s="64" customFormat="1" ht="15.75">
      <c r="A22" s="118"/>
      <c r="B22" s="6"/>
      <c r="C22" s="82"/>
      <c r="D22" s="66"/>
      <c r="E22" s="66"/>
      <c r="F22" s="66"/>
      <c r="G22" s="43"/>
      <c r="H22" s="66"/>
      <c r="I22" s="67"/>
      <c r="J22" s="71"/>
      <c r="K22" s="63"/>
    </row>
    <row r="23" spans="1:11" s="64" customFormat="1" ht="16.5">
      <c r="A23" s="118"/>
      <c r="B23" s="6"/>
      <c r="C23" s="69"/>
      <c r="D23" s="61"/>
      <c r="E23" s="91"/>
      <c r="F23" s="66"/>
      <c r="G23" s="66"/>
      <c r="H23" s="66"/>
      <c r="I23" s="67"/>
      <c r="J23" s="71"/>
      <c r="K23" s="63"/>
    </row>
    <row r="24" spans="1:11" s="64" customFormat="1" ht="16.5">
      <c r="A24" s="118"/>
      <c r="B24" s="6"/>
      <c r="C24" s="69"/>
      <c r="D24" s="61"/>
      <c r="E24" s="91"/>
      <c r="F24" s="66"/>
      <c r="G24" s="66"/>
      <c r="H24" s="66"/>
      <c r="I24" s="67"/>
      <c r="J24" s="71"/>
      <c r="K24" s="63"/>
    </row>
    <row r="25" spans="1:11" s="64" customFormat="1" ht="16.5">
      <c r="A25" s="118"/>
      <c r="B25" s="6"/>
      <c r="C25" s="69"/>
      <c r="D25" s="61"/>
      <c r="E25" s="91"/>
      <c r="F25" s="66"/>
      <c r="G25" s="66"/>
      <c r="H25" s="66"/>
      <c r="I25" s="67"/>
      <c r="J25" s="71"/>
      <c r="K25" s="63"/>
    </row>
    <row r="26" spans="1:11" s="64" customFormat="1" ht="16.5">
      <c r="A26" s="118"/>
      <c r="B26" s="6"/>
      <c r="C26" s="69"/>
      <c r="D26" s="61"/>
      <c r="E26" s="91"/>
      <c r="F26" s="66"/>
      <c r="G26" s="66"/>
      <c r="H26" s="66"/>
      <c r="I26" s="67"/>
      <c r="J26" s="71"/>
      <c r="K26" s="63"/>
    </row>
    <row r="27" spans="1:8" ht="15.75">
      <c r="A27" s="118"/>
      <c r="C27" s="90"/>
      <c r="D27" s="79"/>
      <c r="E27" s="79"/>
      <c r="F27" s="79"/>
      <c r="G27" s="43"/>
      <c r="H27" s="43"/>
    </row>
    <row r="28" spans="1:8" ht="15.75">
      <c r="A28" s="118"/>
      <c r="C28" s="43"/>
      <c r="D28" s="45"/>
      <c r="E28" s="45"/>
      <c r="F28" s="54"/>
      <c r="G28" s="43"/>
      <c r="H28" s="43"/>
    </row>
    <row r="29" spans="3:6" ht="12.75">
      <c r="C29" s="7"/>
      <c r="D29" s="7"/>
      <c r="E29" s="7"/>
      <c r="F29" s="7"/>
    </row>
  </sheetData>
  <sheetProtection/>
  <mergeCells count="10">
    <mergeCell ref="C11:D11"/>
    <mergeCell ref="C12:D12"/>
    <mergeCell ref="C16:D16"/>
    <mergeCell ref="B6:I6"/>
    <mergeCell ref="A9:A10"/>
    <mergeCell ref="F9:H9"/>
    <mergeCell ref="I9:I10"/>
    <mergeCell ref="B9:B10"/>
    <mergeCell ref="C9:D10"/>
    <mergeCell ref="E9:E10"/>
  </mergeCells>
  <printOptions horizontalCentered="1"/>
  <pageMargins left="0.3937007874015748" right="0.1968503937007874" top="0.7874015748031497" bottom="0.3937007874015748" header="0.31496062992125984" footer="0.31496062992125984"/>
  <pageSetup horizontalDpi="600" verticalDpi="600" orientation="portrait" paperSize="9" scale="106" r:id="rId1"/>
</worksheet>
</file>

<file path=xl/worksheets/sheet3.xml><?xml version="1.0" encoding="utf-8"?>
<worksheet xmlns="http://schemas.openxmlformats.org/spreadsheetml/2006/main" xmlns:r="http://schemas.openxmlformats.org/officeDocument/2006/relationships">
  <dimension ref="A1:Q30"/>
  <sheetViews>
    <sheetView tabSelected="1" view="pageBreakPreview" zoomScaleNormal="110" zoomScaleSheetLayoutView="100" zoomScalePageLayoutView="0" workbookViewId="0" topLeftCell="A1">
      <selection activeCell="B6" sqref="B6:B7"/>
    </sheetView>
  </sheetViews>
  <sheetFormatPr defaultColWidth="9.140625" defaultRowHeight="12.75"/>
  <cols>
    <col min="1" max="1" width="5.57421875" style="3" customWidth="1"/>
    <col min="2" max="2" width="41.7109375" style="95" customWidth="1"/>
    <col min="3" max="3" width="5.7109375" style="3" customWidth="1"/>
    <col min="4" max="4" width="6.28125" style="4" customWidth="1"/>
    <col min="5" max="5" width="8.00390625" style="4" customWidth="1"/>
    <col min="6" max="6" width="6.00390625" style="4" customWidth="1"/>
    <col min="7" max="8" width="7.140625" style="4" customWidth="1"/>
    <col min="9" max="9" width="6.7109375" style="4" customWidth="1"/>
    <col min="10" max="10" width="6.8515625" style="4" customWidth="1"/>
    <col min="11" max="11" width="8.421875" style="4" customWidth="1"/>
    <col min="12" max="12" width="8.00390625" style="4" customWidth="1"/>
    <col min="13" max="13" width="7.00390625" style="4" customWidth="1"/>
    <col min="14" max="14" width="8.421875" style="4" customWidth="1"/>
    <col min="15" max="15" width="8.8515625" style="4" customWidth="1"/>
    <col min="16" max="16" width="10.28125" style="2" customWidth="1"/>
    <col min="17" max="16384" width="9.140625" style="4" customWidth="1"/>
  </cols>
  <sheetData>
    <row r="1" spans="1:16" ht="33" customHeight="1">
      <c r="A1" s="37">
        <v>6.2</v>
      </c>
      <c r="B1" s="92" t="s">
        <v>14</v>
      </c>
      <c r="C1" s="33"/>
      <c r="D1" s="33"/>
      <c r="E1" s="38"/>
      <c r="F1" s="33"/>
      <c r="G1" s="39" t="s">
        <v>59</v>
      </c>
      <c r="H1" s="77"/>
      <c r="I1" s="33"/>
      <c r="J1" s="33"/>
      <c r="K1" s="33"/>
      <c r="L1" s="34"/>
      <c r="M1" s="33"/>
      <c r="N1" s="33"/>
      <c r="O1" s="33"/>
      <c r="P1" s="33"/>
    </row>
    <row r="2" spans="1:16" ht="16.5">
      <c r="A2" s="39" t="s">
        <v>57</v>
      </c>
      <c r="B2" s="93"/>
      <c r="C2" s="72"/>
      <c r="D2" s="73"/>
      <c r="E2" s="74"/>
      <c r="F2" s="75"/>
      <c r="G2" s="38"/>
      <c r="H2" s="38"/>
      <c r="I2" s="38"/>
      <c r="J2" s="38"/>
      <c r="K2" s="38"/>
      <c r="L2" s="33"/>
      <c r="M2" s="34"/>
      <c r="N2" s="33"/>
      <c r="O2" s="33"/>
      <c r="P2" s="33"/>
    </row>
    <row r="3" spans="1:16" ht="16.5">
      <c r="A3" s="39" t="s">
        <v>58</v>
      </c>
      <c r="B3" s="94"/>
      <c r="C3" s="75"/>
      <c r="D3" s="75"/>
      <c r="E3" s="76"/>
      <c r="F3" s="75"/>
      <c r="G3" s="39"/>
      <c r="H3" s="38"/>
      <c r="I3" s="38"/>
      <c r="J3" s="38"/>
      <c r="K3" s="38"/>
      <c r="L3" s="32"/>
      <c r="M3" s="32"/>
      <c r="N3" s="32"/>
      <c r="O3" s="32"/>
      <c r="P3" s="32"/>
    </row>
    <row r="4" spans="1:16" ht="16.5">
      <c r="A4" s="39" t="s">
        <v>51</v>
      </c>
      <c r="B4" s="94"/>
      <c r="C4" s="75"/>
      <c r="D4" s="75"/>
      <c r="E4" s="76"/>
      <c r="F4" s="75"/>
      <c r="G4" s="39"/>
      <c r="H4" s="38"/>
      <c r="I4" s="38"/>
      <c r="J4" s="38"/>
      <c r="K4" s="38"/>
      <c r="L4" s="32"/>
      <c r="M4" s="32"/>
      <c r="N4" s="32"/>
      <c r="O4" s="32"/>
      <c r="P4" s="32"/>
    </row>
    <row r="5" spans="1:16" ht="12.75">
      <c r="A5" s="36"/>
      <c r="B5" s="35" t="s">
        <v>71</v>
      </c>
      <c r="C5" s="35"/>
      <c r="D5" s="35"/>
      <c r="E5" s="40"/>
      <c r="F5" s="35"/>
      <c r="G5" s="35"/>
      <c r="H5" s="35"/>
      <c r="I5" s="35"/>
      <c r="J5" s="35"/>
      <c r="K5" s="35"/>
      <c r="L5" s="32"/>
      <c r="M5" s="2" t="s">
        <v>52</v>
      </c>
      <c r="N5" s="35"/>
      <c r="O5" s="32"/>
      <c r="P5" s="32"/>
    </row>
    <row r="6" spans="1:16" ht="12.75" customHeight="1">
      <c r="A6" s="164" t="s">
        <v>0</v>
      </c>
      <c r="B6" s="163" t="s">
        <v>20</v>
      </c>
      <c r="C6" s="165" t="s">
        <v>6</v>
      </c>
      <c r="D6" s="165" t="s">
        <v>12</v>
      </c>
      <c r="E6" s="165" t="s">
        <v>1</v>
      </c>
      <c r="F6" s="163" t="s">
        <v>2</v>
      </c>
      <c r="G6" s="163"/>
      <c r="H6" s="163"/>
      <c r="I6" s="163"/>
      <c r="J6" s="163"/>
      <c r="K6" s="163"/>
      <c r="L6" s="163" t="s">
        <v>3</v>
      </c>
      <c r="M6" s="163"/>
      <c r="N6" s="163"/>
      <c r="O6" s="163"/>
      <c r="P6" s="163"/>
    </row>
    <row r="7" spans="1:16" ht="51">
      <c r="A7" s="164"/>
      <c r="B7" s="163"/>
      <c r="C7" s="165"/>
      <c r="D7" s="165"/>
      <c r="E7" s="165"/>
      <c r="F7" s="78" t="s">
        <v>4</v>
      </c>
      <c r="G7" s="78" t="s">
        <v>26</v>
      </c>
      <c r="H7" s="78" t="s">
        <v>65</v>
      </c>
      <c r="I7" s="78" t="s">
        <v>66</v>
      </c>
      <c r="J7" s="78" t="s">
        <v>67</v>
      </c>
      <c r="K7" s="78" t="s">
        <v>68</v>
      </c>
      <c r="L7" s="78" t="s">
        <v>5</v>
      </c>
      <c r="M7" s="78" t="s">
        <v>65</v>
      </c>
      <c r="N7" s="78" t="s">
        <v>69</v>
      </c>
      <c r="O7" s="78" t="s">
        <v>67</v>
      </c>
      <c r="P7" s="78" t="s">
        <v>70</v>
      </c>
    </row>
    <row r="8" spans="1:16" ht="12.75">
      <c r="A8" s="128">
        <v>1</v>
      </c>
      <c r="B8" s="128">
        <v>2</v>
      </c>
      <c r="C8" s="128">
        <v>3</v>
      </c>
      <c r="D8" s="128">
        <v>4</v>
      </c>
      <c r="E8" s="128">
        <v>5</v>
      </c>
      <c r="F8" s="128">
        <v>6</v>
      </c>
      <c r="G8" s="128">
        <v>7</v>
      </c>
      <c r="H8" s="128">
        <v>8</v>
      </c>
      <c r="I8" s="128">
        <v>9</v>
      </c>
      <c r="J8" s="128">
        <v>10</v>
      </c>
      <c r="K8" s="128">
        <v>11</v>
      </c>
      <c r="L8" s="128">
        <v>12</v>
      </c>
      <c r="M8" s="128">
        <v>13</v>
      </c>
      <c r="N8" s="128">
        <v>14</v>
      </c>
      <c r="O8" s="128">
        <v>15</v>
      </c>
      <c r="P8" s="128">
        <v>16</v>
      </c>
    </row>
    <row r="9" spans="1:17" s="107" customFormat="1" ht="12.75">
      <c r="A9" s="109"/>
      <c r="B9" s="110" t="s">
        <v>41</v>
      </c>
      <c r="C9" s="108"/>
      <c r="D9" s="108"/>
      <c r="E9" s="108"/>
      <c r="F9" s="11"/>
      <c r="G9" s="11"/>
      <c r="H9" s="11"/>
      <c r="I9" s="11"/>
      <c r="J9" s="11"/>
      <c r="K9" s="11"/>
      <c r="L9" s="11"/>
      <c r="M9" s="11"/>
      <c r="N9" s="11"/>
      <c r="O9" s="11"/>
      <c r="P9" s="11"/>
      <c r="Q9" s="2"/>
    </row>
    <row r="10" spans="1:17" s="107" customFormat="1" ht="12.75">
      <c r="A10" s="111">
        <v>1</v>
      </c>
      <c r="B10" s="112" t="s">
        <v>42</v>
      </c>
      <c r="C10" s="113" t="s">
        <v>29</v>
      </c>
      <c r="D10" s="16"/>
      <c r="E10" s="20">
        <v>53</v>
      </c>
      <c r="F10" s="11"/>
      <c r="G10" s="11"/>
      <c r="H10" s="11">
        <f aca="true" t="shared" si="0" ref="H10:H25">ROUND(F10*G10,2)</f>
        <v>0</v>
      </c>
      <c r="I10" s="11"/>
      <c r="J10" s="11"/>
      <c r="K10" s="11">
        <f>H10+I10+J10</f>
        <v>0</v>
      </c>
      <c r="L10" s="11">
        <f>ROUND(E10*F10,2)</f>
        <v>0</v>
      </c>
      <c r="M10" s="11">
        <f>ROUND(E10*H10,2)</f>
        <v>0</v>
      </c>
      <c r="N10" s="11">
        <f>ROUND(E10*I10,2)</f>
        <v>0</v>
      </c>
      <c r="O10" s="11">
        <f>ROUND(E10*J10,2)</f>
        <v>0</v>
      </c>
      <c r="P10" s="11">
        <f>M10+N10+O10</f>
        <v>0</v>
      </c>
      <c r="Q10" s="2"/>
    </row>
    <row r="11" spans="1:16" s="2" customFormat="1" ht="15">
      <c r="A11" s="12"/>
      <c r="B11" s="18" t="s">
        <v>34</v>
      </c>
      <c r="C11" s="114" t="s">
        <v>33</v>
      </c>
      <c r="D11" s="11">
        <v>0.01</v>
      </c>
      <c r="E11" s="19">
        <v>0.53</v>
      </c>
      <c r="F11" s="11"/>
      <c r="G11" s="11"/>
      <c r="H11" s="11">
        <f t="shared" si="0"/>
        <v>0</v>
      </c>
      <c r="I11" s="11"/>
      <c r="J11" s="11"/>
      <c r="K11" s="11">
        <f aca="true" t="shared" si="1" ref="K11:K25">H11+I11+J11</f>
        <v>0</v>
      </c>
      <c r="L11" s="11">
        <f aca="true" t="shared" si="2" ref="L11:L25">ROUND(E11*F11,2)</f>
        <v>0</v>
      </c>
      <c r="M11" s="11">
        <f aca="true" t="shared" si="3" ref="M11:M25">ROUND(E11*H11,2)</f>
        <v>0</v>
      </c>
      <c r="N11" s="11">
        <f aca="true" t="shared" si="4" ref="N11:N25">ROUND(E11*I11,2)</f>
        <v>0</v>
      </c>
      <c r="O11" s="11">
        <f aca="true" t="shared" si="5" ref="O11:O25">ROUND(E11*J11,2)</f>
        <v>0</v>
      </c>
      <c r="P11" s="11">
        <f aca="true" t="shared" si="6" ref="P11:P25">M11+N11+O11</f>
        <v>0</v>
      </c>
    </row>
    <row r="12" spans="1:16" s="2" customFormat="1" ht="15">
      <c r="A12" s="12"/>
      <c r="B12" s="18" t="s">
        <v>35</v>
      </c>
      <c r="C12" s="106" t="s">
        <v>28</v>
      </c>
      <c r="D12" s="30">
        <v>0.05</v>
      </c>
      <c r="E12" s="19">
        <v>2.6500000000000004</v>
      </c>
      <c r="F12" s="96"/>
      <c r="G12" s="22"/>
      <c r="H12" s="11">
        <f t="shared" si="0"/>
        <v>0</v>
      </c>
      <c r="I12" s="96"/>
      <c r="J12" s="96"/>
      <c r="K12" s="11">
        <f t="shared" si="1"/>
        <v>0</v>
      </c>
      <c r="L12" s="11">
        <f t="shared" si="2"/>
        <v>0</v>
      </c>
      <c r="M12" s="11">
        <f t="shared" si="3"/>
        <v>0</v>
      </c>
      <c r="N12" s="11">
        <f t="shared" si="4"/>
        <v>0</v>
      </c>
      <c r="O12" s="11">
        <f t="shared" si="5"/>
        <v>0</v>
      </c>
      <c r="P12" s="11">
        <f t="shared" si="6"/>
        <v>0</v>
      </c>
    </row>
    <row r="13" spans="1:17" s="107" customFormat="1" ht="12.75">
      <c r="A13" s="12"/>
      <c r="B13" s="18" t="s">
        <v>47</v>
      </c>
      <c r="C13" s="106" t="s">
        <v>29</v>
      </c>
      <c r="D13" s="30">
        <v>1</v>
      </c>
      <c r="E13" s="19">
        <v>53</v>
      </c>
      <c r="F13" s="96"/>
      <c r="G13" s="22"/>
      <c r="H13" s="11">
        <f t="shared" si="0"/>
        <v>0</v>
      </c>
      <c r="I13" s="96"/>
      <c r="J13" s="96"/>
      <c r="K13" s="11">
        <f t="shared" si="1"/>
        <v>0</v>
      </c>
      <c r="L13" s="11">
        <f t="shared" si="2"/>
        <v>0</v>
      </c>
      <c r="M13" s="11">
        <f t="shared" si="3"/>
        <v>0</v>
      </c>
      <c r="N13" s="11">
        <f t="shared" si="4"/>
        <v>0</v>
      </c>
      <c r="O13" s="11">
        <f t="shared" si="5"/>
        <v>0</v>
      </c>
      <c r="P13" s="11">
        <f t="shared" si="6"/>
        <v>0</v>
      </c>
      <c r="Q13" s="2"/>
    </row>
    <row r="14" spans="1:16" s="2" customFormat="1" ht="12.75">
      <c r="A14" s="111">
        <v>2</v>
      </c>
      <c r="B14" s="112" t="s">
        <v>44</v>
      </c>
      <c r="C14" s="113" t="s">
        <v>29</v>
      </c>
      <c r="D14" s="16"/>
      <c r="E14" s="20">
        <v>54</v>
      </c>
      <c r="F14" s="11"/>
      <c r="G14" s="11"/>
      <c r="H14" s="11">
        <f t="shared" si="0"/>
        <v>0</v>
      </c>
      <c r="I14" s="11"/>
      <c r="J14" s="11"/>
      <c r="K14" s="11">
        <f t="shared" si="1"/>
        <v>0</v>
      </c>
      <c r="L14" s="11">
        <f t="shared" si="2"/>
        <v>0</v>
      </c>
      <c r="M14" s="11">
        <f t="shared" si="3"/>
        <v>0</v>
      </c>
      <c r="N14" s="11">
        <f t="shared" si="4"/>
        <v>0</v>
      </c>
      <c r="O14" s="11">
        <f t="shared" si="5"/>
        <v>0</v>
      </c>
      <c r="P14" s="11">
        <f t="shared" si="6"/>
        <v>0</v>
      </c>
    </row>
    <row r="15" spans="1:16" s="2" customFormat="1" ht="12.75">
      <c r="A15" s="12"/>
      <c r="B15" s="18" t="s">
        <v>48</v>
      </c>
      <c r="C15" s="106" t="s">
        <v>29</v>
      </c>
      <c r="D15" s="30">
        <v>1</v>
      </c>
      <c r="E15" s="19">
        <v>54</v>
      </c>
      <c r="F15" s="96"/>
      <c r="G15" s="22"/>
      <c r="H15" s="11">
        <f t="shared" si="0"/>
        <v>0</v>
      </c>
      <c r="I15" s="96"/>
      <c r="J15" s="96"/>
      <c r="K15" s="11">
        <f t="shared" si="1"/>
        <v>0</v>
      </c>
      <c r="L15" s="11">
        <f t="shared" si="2"/>
        <v>0</v>
      </c>
      <c r="M15" s="11">
        <f t="shared" si="3"/>
        <v>0</v>
      </c>
      <c r="N15" s="11">
        <f t="shared" si="4"/>
        <v>0</v>
      </c>
      <c r="O15" s="11">
        <f t="shared" si="5"/>
        <v>0</v>
      </c>
      <c r="P15" s="11">
        <f t="shared" si="6"/>
        <v>0</v>
      </c>
    </row>
    <row r="16" spans="1:17" s="107" customFormat="1" ht="12.75">
      <c r="A16" s="12"/>
      <c r="B16" s="18" t="s">
        <v>31</v>
      </c>
      <c r="C16" s="106" t="s">
        <v>29</v>
      </c>
      <c r="D16" s="30">
        <v>1</v>
      </c>
      <c r="E16" s="19">
        <v>54</v>
      </c>
      <c r="F16" s="96"/>
      <c r="G16" s="22"/>
      <c r="H16" s="11">
        <f t="shared" si="0"/>
        <v>0</v>
      </c>
      <c r="I16" s="96"/>
      <c r="J16" s="96"/>
      <c r="K16" s="11">
        <f t="shared" si="1"/>
        <v>0</v>
      </c>
      <c r="L16" s="11">
        <f t="shared" si="2"/>
        <v>0</v>
      </c>
      <c r="M16" s="11">
        <f t="shared" si="3"/>
        <v>0</v>
      </c>
      <c r="N16" s="11">
        <f t="shared" si="4"/>
        <v>0</v>
      </c>
      <c r="O16" s="11">
        <f t="shared" si="5"/>
        <v>0</v>
      </c>
      <c r="P16" s="11">
        <f t="shared" si="6"/>
        <v>0</v>
      </c>
      <c r="Q16" s="2"/>
    </row>
    <row r="17" spans="1:16" s="2" customFormat="1" ht="12.75">
      <c r="A17" s="111">
        <v>3</v>
      </c>
      <c r="B17" s="112" t="s">
        <v>43</v>
      </c>
      <c r="C17" s="113" t="s">
        <v>29</v>
      </c>
      <c r="D17" s="16"/>
      <c r="E17" s="20">
        <v>1</v>
      </c>
      <c r="F17" s="11"/>
      <c r="G17" s="11"/>
      <c r="H17" s="11">
        <f t="shared" si="0"/>
        <v>0</v>
      </c>
      <c r="I17" s="11"/>
      <c r="J17" s="11"/>
      <c r="K17" s="11">
        <f t="shared" si="1"/>
        <v>0</v>
      </c>
      <c r="L17" s="11">
        <f t="shared" si="2"/>
        <v>0</v>
      </c>
      <c r="M17" s="11">
        <f t="shared" si="3"/>
        <v>0</v>
      </c>
      <c r="N17" s="11">
        <f t="shared" si="4"/>
        <v>0</v>
      </c>
      <c r="O17" s="11">
        <f t="shared" si="5"/>
        <v>0</v>
      </c>
      <c r="P17" s="11">
        <f t="shared" si="6"/>
        <v>0</v>
      </c>
    </row>
    <row r="18" spans="1:16" s="2" customFormat="1" ht="25.5">
      <c r="A18" s="12"/>
      <c r="B18" s="18" t="s">
        <v>49</v>
      </c>
      <c r="C18" s="106" t="s">
        <v>29</v>
      </c>
      <c r="D18" s="30">
        <v>1</v>
      </c>
      <c r="E18" s="19">
        <v>1</v>
      </c>
      <c r="F18" s="96"/>
      <c r="G18" s="22"/>
      <c r="H18" s="11">
        <f t="shared" si="0"/>
        <v>0</v>
      </c>
      <c r="I18" s="96"/>
      <c r="J18" s="96"/>
      <c r="K18" s="11">
        <f t="shared" si="1"/>
        <v>0</v>
      </c>
      <c r="L18" s="11">
        <f t="shared" si="2"/>
        <v>0</v>
      </c>
      <c r="M18" s="11">
        <f t="shared" si="3"/>
        <v>0</v>
      </c>
      <c r="N18" s="11">
        <f t="shared" si="4"/>
        <v>0</v>
      </c>
      <c r="O18" s="11">
        <f t="shared" si="5"/>
        <v>0</v>
      </c>
      <c r="P18" s="11">
        <f t="shared" si="6"/>
        <v>0</v>
      </c>
    </row>
    <row r="19" spans="1:16" ht="12.75">
      <c r="A19" s="12"/>
      <c r="B19" s="18" t="s">
        <v>31</v>
      </c>
      <c r="C19" s="106" t="s">
        <v>29</v>
      </c>
      <c r="D19" s="30">
        <v>1</v>
      </c>
      <c r="E19" s="19">
        <v>1</v>
      </c>
      <c r="F19" s="96"/>
      <c r="G19" s="22"/>
      <c r="H19" s="11">
        <f t="shared" si="0"/>
        <v>0</v>
      </c>
      <c r="I19" s="96"/>
      <c r="J19" s="96"/>
      <c r="K19" s="11">
        <f t="shared" si="1"/>
        <v>0</v>
      </c>
      <c r="L19" s="11">
        <f t="shared" si="2"/>
        <v>0</v>
      </c>
      <c r="M19" s="11">
        <f t="shared" si="3"/>
        <v>0</v>
      </c>
      <c r="N19" s="11">
        <f t="shared" si="4"/>
        <v>0</v>
      </c>
      <c r="O19" s="11">
        <f t="shared" si="5"/>
        <v>0</v>
      </c>
      <c r="P19" s="11">
        <f t="shared" si="6"/>
        <v>0</v>
      </c>
    </row>
    <row r="20" spans="1:16" ht="12.75">
      <c r="A20" s="109"/>
      <c r="B20" s="110" t="s">
        <v>36</v>
      </c>
      <c r="C20" s="108"/>
      <c r="D20" s="108"/>
      <c r="E20" s="108"/>
      <c r="F20" s="11"/>
      <c r="G20" s="11"/>
      <c r="H20" s="11">
        <f t="shared" si="0"/>
        <v>0</v>
      </c>
      <c r="I20" s="11"/>
      <c r="J20" s="11"/>
      <c r="K20" s="11">
        <f t="shared" si="1"/>
        <v>0</v>
      </c>
      <c r="L20" s="11">
        <f t="shared" si="2"/>
        <v>0</v>
      </c>
      <c r="M20" s="11">
        <f t="shared" si="3"/>
        <v>0</v>
      </c>
      <c r="N20" s="11">
        <f t="shared" si="4"/>
        <v>0</v>
      </c>
      <c r="O20" s="11">
        <f t="shared" si="5"/>
        <v>0</v>
      </c>
      <c r="P20" s="11">
        <f t="shared" si="6"/>
        <v>0</v>
      </c>
    </row>
    <row r="21" spans="1:16" s="2" customFormat="1" ht="12.75">
      <c r="A21" s="14">
        <v>4</v>
      </c>
      <c r="B21" s="15" t="s">
        <v>37</v>
      </c>
      <c r="C21" s="16" t="s">
        <v>29</v>
      </c>
      <c r="D21" s="17"/>
      <c r="E21" s="20">
        <v>4</v>
      </c>
      <c r="F21" s="96"/>
      <c r="G21" s="96"/>
      <c r="H21" s="11">
        <f t="shared" si="0"/>
        <v>0</v>
      </c>
      <c r="I21" s="96"/>
      <c r="J21" s="96"/>
      <c r="K21" s="11">
        <f t="shared" si="1"/>
        <v>0</v>
      </c>
      <c r="L21" s="11">
        <f t="shared" si="2"/>
        <v>0</v>
      </c>
      <c r="M21" s="11">
        <f t="shared" si="3"/>
        <v>0</v>
      </c>
      <c r="N21" s="11">
        <f t="shared" si="4"/>
        <v>0</v>
      </c>
      <c r="O21" s="11">
        <f t="shared" si="5"/>
        <v>0</v>
      </c>
      <c r="P21" s="11">
        <f t="shared" si="6"/>
        <v>0</v>
      </c>
    </row>
    <row r="22" spans="1:16" ht="12.75">
      <c r="A22" s="12"/>
      <c r="B22" s="18" t="s">
        <v>38</v>
      </c>
      <c r="C22" s="106" t="s">
        <v>29</v>
      </c>
      <c r="D22" s="30">
        <v>1</v>
      </c>
      <c r="E22" s="19">
        <v>4</v>
      </c>
      <c r="F22" s="96"/>
      <c r="G22" s="22"/>
      <c r="H22" s="11">
        <f t="shared" si="0"/>
        <v>0</v>
      </c>
      <c r="I22" s="96"/>
      <c r="J22" s="96"/>
      <c r="K22" s="11">
        <f t="shared" si="1"/>
        <v>0</v>
      </c>
      <c r="L22" s="11">
        <f t="shared" si="2"/>
        <v>0</v>
      </c>
      <c r="M22" s="11">
        <f t="shared" si="3"/>
        <v>0</v>
      </c>
      <c r="N22" s="11">
        <f t="shared" si="4"/>
        <v>0</v>
      </c>
      <c r="O22" s="11">
        <f t="shared" si="5"/>
        <v>0</v>
      </c>
      <c r="P22" s="11">
        <f t="shared" si="6"/>
        <v>0</v>
      </c>
    </row>
    <row r="23" spans="1:16" s="2" customFormat="1" ht="12.75">
      <c r="A23" s="14">
        <v>5</v>
      </c>
      <c r="B23" s="15" t="s">
        <v>39</v>
      </c>
      <c r="C23" s="16" t="s">
        <v>29</v>
      </c>
      <c r="D23" s="17"/>
      <c r="E23" s="20">
        <v>4</v>
      </c>
      <c r="F23" s="96"/>
      <c r="G23" s="96"/>
      <c r="H23" s="11">
        <f t="shared" si="0"/>
        <v>0</v>
      </c>
      <c r="I23" s="96"/>
      <c r="J23" s="96"/>
      <c r="K23" s="11">
        <f t="shared" si="1"/>
        <v>0</v>
      </c>
      <c r="L23" s="11">
        <f t="shared" si="2"/>
        <v>0</v>
      </c>
      <c r="M23" s="11">
        <f t="shared" si="3"/>
        <v>0</v>
      </c>
      <c r="N23" s="11">
        <f t="shared" si="4"/>
        <v>0</v>
      </c>
      <c r="O23" s="11">
        <f t="shared" si="5"/>
        <v>0</v>
      </c>
      <c r="P23" s="11">
        <f t="shared" si="6"/>
        <v>0</v>
      </c>
    </row>
    <row r="24" spans="1:16" s="2" customFormat="1" ht="25.5">
      <c r="A24" s="12"/>
      <c r="B24" s="18" t="s">
        <v>40</v>
      </c>
      <c r="C24" s="106" t="s">
        <v>29</v>
      </c>
      <c r="D24" s="30">
        <v>1</v>
      </c>
      <c r="E24" s="19">
        <v>4</v>
      </c>
      <c r="F24" s="96"/>
      <c r="G24" s="22"/>
      <c r="H24" s="11">
        <f t="shared" si="0"/>
        <v>0</v>
      </c>
      <c r="I24" s="96"/>
      <c r="J24" s="96"/>
      <c r="K24" s="11">
        <f t="shared" si="1"/>
        <v>0</v>
      </c>
      <c r="L24" s="11">
        <f t="shared" si="2"/>
        <v>0</v>
      </c>
      <c r="M24" s="11">
        <f t="shared" si="3"/>
        <v>0</v>
      </c>
      <c r="N24" s="11">
        <f t="shared" si="4"/>
        <v>0</v>
      </c>
      <c r="O24" s="11">
        <f t="shared" si="5"/>
        <v>0</v>
      </c>
      <c r="P24" s="11">
        <f t="shared" si="6"/>
        <v>0</v>
      </c>
    </row>
    <row r="25" spans="1:16" s="44" customFormat="1" ht="15.75">
      <c r="A25" s="14">
        <v>6</v>
      </c>
      <c r="B25" s="112" t="s">
        <v>45</v>
      </c>
      <c r="C25" s="113" t="s">
        <v>33</v>
      </c>
      <c r="D25" s="115"/>
      <c r="E25" s="116">
        <v>0.5</v>
      </c>
      <c r="F25" s="96"/>
      <c r="G25" s="22"/>
      <c r="H25" s="11">
        <f t="shared" si="0"/>
        <v>0</v>
      </c>
      <c r="I25" s="96"/>
      <c r="J25" s="96"/>
      <c r="K25" s="11">
        <f t="shared" si="1"/>
        <v>0</v>
      </c>
      <c r="L25" s="11">
        <f t="shared" si="2"/>
        <v>0</v>
      </c>
      <c r="M25" s="11">
        <f t="shared" si="3"/>
        <v>0</v>
      </c>
      <c r="N25" s="11">
        <f t="shared" si="4"/>
        <v>0</v>
      </c>
      <c r="O25" s="11">
        <f t="shared" si="5"/>
        <v>0</v>
      </c>
      <c r="P25" s="11">
        <f t="shared" si="6"/>
        <v>0</v>
      </c>
    </row>
    <row r="26" spans="1:16" s="44" customFormat="1" ht="29.25" customHeight="1">
      <c r="A26" s="160" t="s">
        <v>60</v>
      </c>
      <c r="B26" s="161"/>
      <c r="C26" s="161"/>
      <c r="D26" s="161"/>
      <c r="E26" s="161"/>
      <c r="F26" s="161"/>
      <c r="G26" s="161"/>
      <c r="H26" s="161"/>
      <c r="I26" s="161"/>
      <c r="J26" s="161"/>
      <c r="K26" s="162"/>
      <c r="L26" s="21">
        <f>SUM(L10:L25)</f>
        <v>0</v>
      </c>
      <c r="M26" s="21">
        <f>SUM(M10:M25)</f>
        <v>0</v>
      </c>
      <c r="N26" s="21">
        <f>SUM(N10:N25)</f>
        <v>0</v>
      </c>
      <c r="O26" s="21">
        <f>SUM(O10:O25)</f>
        <v>0</v>
      </c>
      <c r="P26" s="21">
        <f>SUM(P10:P25)</f>
        <v>0</v>
      </c>
    </row>
    <row r="27" spans="1:16" s="56" customFormat="1" ht="16.5">
      <c r="A27" s="24"/>
      <c r="B27" s="25"/>
      <c r="C27" s="31"/>
      <c r="D27" s="26"/>
      <c r="E27" s="26"/>
      <c r="F27" s="26"/>
      <c r="G27" s="27"/>
      <c r="H27" s="26"/>
      <c r="I27" s="28"/>
      <c r="J27" s="26"/>
      <c r="K27" s="26"/>
      <c r="L27" s="26"/>
      <c r="M27" s="26"/>
      <c r="N27" s="26"/>
      <c r="O27" s="26"/>
      <c r="P27" s="29"/>
    </row>
    <row r="28" spans="1:16" s="56" customFormat="1" ht="16.5">
      <c r="A28" s="130"/>
      <c r="B28" s="80"/>
      <c r="C28" s="44"/>
      <c r="D28" s="44"/>
      <c r="E28" s="5"/>
      <c r="F28"/>
      <c r="G28" s="4"/>
      <c r="H28" s="81"/>
      <c r="I28" s="4"/>
      <c r="J28" s="5"/>
      <c r="K28" s="4"/>
      <c r="L28" s="131"/>
      <c r="M28" s="5"/>
      <c r="N28" s="132"/>
      <c r="O28" s="132"/>
      <c r="P28" s="133"/>
    </row>
    <row r="29" spans="1:16" s="56" customFormat="1" ht="16.5">
      <c r="A29" s="134"/>
      <c r="B29" s="80"/>
      <c r="C29" s="44"/>
      <c r="D29" s="44"/>
      <c r="E29" s="5"/>
      <c r="F29"/>
      <c r="G29" s="4"/>
      <c r="H29" s="81"/>
      <c r="I29" s="4"/>
      <c r="J29" s="5"/>
      <c r="K29" s="4"/>
      <c r="L29" s="131"/>
      <c r="M29" s="5"/>
      <c r="N29" s="132"/>
      <c r="O29" s="132"/>
      <c r="P29" s="135"/>
    </row>
    <row r="30" spans="1:16" ht="15.75">
      <c r="A30" s="119" t="s">
        <v>46</v>
      </c>
      <c r="B30" s="120"/>
      <c r="C30" s="117"/>
      <c r="D30" s="121"/>
      <c r="E30" s="117"/>
      <c r="F30" s="118"/>
      <c r="G30" s="122"/>
      <c r="H30" s="119" t="s">
        <v>53</v>
      </c>
      <c r="I30" s="120"/>
      <c r="J30" s="117"/>
      <c r="K30" s="117"/>
      <c r="L30" s="123"/>
      <c r="M30" s="124"/>
      <c r="N30" s="124"/>
      <c r="O30" s="124"/>
      <c r="P30" s="124"/>
    </row>
  </sheetData>
  <sheetProtection/>
  <mergeCells count="8">
    <mergeCell ref="A26:K26"/>
    <mergeCell ref="L6:P6"/>
    <mergeCell ref="A6:A7"/>
    <mergeCell ref="B6:B7"/>
    <mergeCell ref="C6:C7"/>
    <mergeCell ref="D6:D7"/>
    <mergeCell ref="E6:E7"/>
    <mergeCell ref="F6:K6"/>
  </mergeCells>
  <printOptions horizontalCentered="1"/>
  <pageMargins left="0.21" right="0.11811023622047245" top="0.5511811023622047" bottom="0.15748031496062992" header="0.31496062992125984" footer="0.31496062992125984"/>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Tametajs</dc:creator>
  <cp:keywords/>
  <dc:description/>
  <cp:lastModifiedBy>Aija Drulle</cp:lastModifiedBy>
  <cp:lastPrinted>2019-04-04T06:44:53Z</cp:lastPrinted>
  <dcterms:created xsi:type="dcterms:W3CDTF">2007-03-21T07:38:50Z</dcterms:created>
  <dcterms:modified xsi:type="dcterms:W3CDTF">2019-04-04T06:53:20Z</dcterms:modified>
  <cp:category/>
  <cp:version/>
  <cp:contentType/>
  <cp:contentStatus/>
</cp:coreProperties>
</file>